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jslapakova\Desktop\"/>
    </mc:Choice>
  </mc:AlternateContent>
  <xr:revisionPtr revIDLastSave="0" documentId="13_ncr:1_{D38DC19C-1289-4375-9C96-8AA689316BCC}" xr6:coauthVersionLast="47" xr6:coauthVersionMax="47" xr10:uidLastSave="{00000000-0000-0000-0000-000000000000}"/>
  <workbookProtection workbookAlgorithmName="SHA-512" workbookHashValue="vbPMUC7FRNZCrI4+jPKTWOfcJnpjTvW2yLJYEz3rOIpr6xWrUOq8phn81agOTuQiAveYq5BcOqHGibnuI2YLtg==" workbookSaltValue="4ok8BfG36/TrtHrEGebzmg==" workbookSpinCount="100000" lockStructure="1"/>
  <bookViews>
    <workbookView xWindow="-120" yWindow="-120" windowWidth="29040" windowHeight="15720" tabRatio="596" xr2:uid="{00000000-000D-0000-FFFF-FFFF00000000}"/>
  </bookViews>
  <sheets>
    <sheet name="Žadatel a data za období N" sheetId="1" r:id="rId1"/>
    <sheet name="Data za období (N-1)" sheetId="4" r:id="rId2"/>
    <sheet name="Data za období (N-2)" sheetId="5" r:id="rId3"/>
    <sheet name="Tisk - Prohlášení" sheetId="6" r:id="rId4"/>
    <sheet name="Velikost podniku" sheetId="8" state="hidden" r:id="rId5"/>
    <sheet name="měny" sheetId="3" state="hidden" r:id="rId6"/>
    <sheet name="Kurzy ECB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30" i="1"/>
  <c r="D28" i="1"/>
  <c r="C30" i="6" l="1"/>
  <c r="C22" i="6"/>
  <c r="C14" i="6"/>
  <c r="C14" i="1" l="1"/>
  <c r="C5" i="1"/>
  <c r="A4" i="6" l="1"/>
  <c r="A8" i="6"/>
  <c r="A5" i="6"/>
  <c r="C8" i="6"/>
  <c r="A9" i="6"/>
  <c r="C5" i="6"/>
  <c r="C9" i="6"/>
  <c r="C6" i="6"/>
  <c r="C10" i="6"/>
  <c r="A6" i="6"/>
  <c r="A10" i="6"/>
  <c r="A7" i="6"/>
  <c r="A11" i="6"/>
  <c r="C7" i="6"/>
  <c r="C11" i="6"/>
  <c r="I36" i="1"/>
  <c r="I37" i="1"/>
  <c r="I38" i="1"/>
  <c r="I39" i="1"/>
  <c r="I40" i="1"/>
  <c r="I41" i="1"/>
  <c r="L41" i="1" s="1"/>
  <c r="I42" i="1"/>
  <c r="L42" i="1" s="1"/>
  <c r="I43" i="1"/>
  <c r="I44" i="1"/>
  <c r="K44" i="1" s="1"/>
  <c r="I45" i="1"/>
  <c r="L45" i="1" s="1"/>
  <c r="I46" i="1"/>
  <c r="I47" i="1"/>
  <c r="I48" i="1"/>
  <c r="I49" i="1"/>
  <c r="L49" i="1" s="1"/>
  <c r="I50" i="1"/>
  <c r="I51" i="1"/>
  <c r="I52" i="1"/>
  <c r="K52" i="1" s="1"/>
  <c r="I53" i="1"/>
  <c r="I54" i="1"/>
  <c r="I55" i="1"/>
  <c r="I56" i="1"/>
  <c r="I57" i="1"/>
  <c r="L57" i="1" s="1"/>
  <c r="I58" i="1"/>
  <c r="I59" i="1"/>
  <c r="I60" i="1"/>
  <c r="L60" i="1" s="1"/>
  <c r="I61" i="1"/>
  <c r="L61" i="1" s="1"/>
  <c r="I62" i="1"/>
  <c r="I63" i="1"/>
  <c r="I64" i="1"/>
  <c r="I65" i="1"/>
  <c r="L65" i="1" s="1"/>
  <c r="I66" i="1"/>
  <c r="I67" i="1"/>
  <c r="I68" i="1"/>
  <c r="L68" i="1" s="1"/>
  <c r="I69" i="1"/>
  <c r="I70" i="1"/>
  <c r="I71" i="1"/>
  <c r="I72" i="1"/>
  <c r="I73" i="1"/>
  <c r="L73" i="1" s="1"/>
  <c r="I74" i="1"/>
  <c r="I75" i="1"/>
  <c r="I76" i="1"/>
  <c r="K76" i="1" s="1"/>
  <c r="I77" i="1"/>
  <c r="L77" i="1" s="1"/>
  <c r="I78" i="1"/>
  <c r="I79" i="1"/>
  <c r="I80" i="1"/>
  <c r="I81" i="1"/>
  <c r="L81" i="1" s="1"/>
  <c r="I82" i="1"/>
  <c r="I83" i="1"/>
  <c r="I84" i="1"/>
  <c r="K84" i="1" s="1"/>
  <c r="I85" i="1"/>
  <c r="I86" i="1"/>
  <c r="I87" i="1"/>
  <c r="I88" i="1"/>
  <c r="I89" i="1"/>
  <c r="L89" i="1" s="1"/>
  <c r="I90" i="1"/>
  <c r="I91" i="1"/>
  <c r="I92" i="1"/>
  <c r="I93" i="1"/>
  <c r="L93" i="1" s="1"/>
  <c r="I94" i="1"/>
  <c r="I95" i="1"/>
  <c r="I96" i="1"/>
  <c r="I97" i="1"/>
  <c r="L97" i="1" s="1"/>
  <c r="I98" i="1"/>
  <c r="L98" i="1" s="1"/>
  <c r="I99" i="1"/>
  <c r="I100" i="1"/>
  <c r="L100" i="1" s="1"/>
  <c r="I101" i="1"/>
  <c r="I102" i="1"/>
  <c r="I103" i="1"/>
  <c r="I104" i="1"/>
  <c r="I105" i="1"/>
  <c r="L105" i="1" s="1"/>
  <c r="I106" i="1"/>
  <c r="I107" i="1"/>
  <c r="I108" i="1"/>
  <c r="K108" i="1" s="1"/>
  <c r="I109" i="1"/>
  <c r="L109" i="1" s="1"/>
  <c r="I110" i="1"/>
  <c r="I111" i="1"/>
  <c r="I112" i="1"/>
  <c r="I113" i="1"/>
  <c r="L113" i="1" s="1"/>
  <c r="I114" i="1"/>
  <c r="L114" i="1" s="1"/>
  <c r="I115" i="1"/>
  <c r="I116" i="1"/>
  <c r="K116" i="1" s="1"/>
  <c r="I117" i="1"/>
  <c r="I118" i="1"/>
  <c r="I119" i="1"/>
  <c r="I120" i="1"/>
  <c r="I121" i="1"/>
  <c r="L121" i="1" s="1"/>
  <c r="I122" i="1"/>
  <c r="I123" i="1"/>
  <c r="I124" i="1"/>
  <c r="L124" i="1" s="1"/>
  <c r="I125" i="1"/>
  <c r="L125" i="1" s="1"/>
  <c r="I126" i="1"/>
  <c r="I127" i="1"/>
  <c r="I128" i="1"/>
  <c r="I129" i="1"/>
  <c r="L129" i="1" s="1"/>
  <c r="I130" i="1"/>
  <c r="I131" i="1"/>
  <c r="I132" i="1"/>
  <c r="I133" i="1"/>
  <c r="I134" i="1"/>
  <c r="I135" i="1"/>
  <c r="I136" i="1"/>
  <c r="I137" i="1"/>
  <c r="L137" i="1" s="1"/>
  <c r="I138" i="1"/>
  <c r="I139" i="1"/>
  <c r="I140" i="1"/>
  <c r="L140" i="1" s="1"/>
  <c r="I141" i="1"/>
  <c r="L141" i="1" s="1"/>
  <c r="I142" i="1"/>
  <c r="I143" i="1"/>
  <c r="I144" i="1"/>
  <c r="I145" i="1"/>
  <c r="L145" i="1" s="1"/>
  <c r="I146" i="1"/>
  <c r="I147" i="1"/>
  <c r="I148" i="1"/>
  <c r="K148" i="1" s="1"/>
  <c r="I149" i="1"/>
  <c r="I150" i="1"/>
  <c r="I151" i="1"/>
  <c r="I152" i="1"/>
  <c r="I153" i="1"/>
  <c r="L153" i="1" s="1"/>
  <c r="I154" i="1"/>
  <c r="L154" i="1" s="1"/>
  <c r="I155" i="1"/>
  <c r="I156" i="1"/>
  <c r="L156" i="1" s="1"/>
  <c r="I157" i="1"/>
  <c r="L157" i="1" s="1"/>
  <c r="I158" i="1"/>
  <c r="I159" i="1"/>
  <c r="I160" i="1"/>
  <c r="I161" i="1"/>
  <c r="L161" i="1" s="1"/>
  <c r="I162" i="1"/>
  <c r="I163" i="1"/>
  <c r="I164" i="1"/>
  <c r="I165" i="1"/>
  <c r="I166" i="1"/>
  <c r="I167" i="1"/>
  <c r="I168" i="1"/>
  <c r="I169" i="1"/>
  <c r="L169" i="1" s="1"/>
  <c r="I170" i="1"/>
  <c r="L170" i="1" s="1"/>
  <c r="I171" i="1"/>
  <c r="I172" i="1"/>
  <c r="K172" i="1" s="1"/>
  <c r="I173" i="1"/>
  <c r="L173" i="1" s="1"/>
  <c r="I174" i="1"/>
  <c r="I175" i="1"/>
  <c r="I176" i="1"/>
  <c r="I177" i="1"/>
  <c r="L177" i="1" s="1"/>
  <c r="I178" i="1"/>
  <c r="I179" i="1"/>
  <c r="I180" i="1"/>
  <c r="K180" i="1" s="1"/>
  <c r="I181" i="1"/>
  <c r="I182" i="1"/>
  <c r="I183" i="1"/>
  <c r="I184" i="1"/>
  <c r="I185" i="1"/>
  <c r="L185" i="1" s="1"/>
  <c r="I186" i="1"/>
  <c r="I187" i="1"/>
  <c r="I188" i="1"/>
  <c r="I189" i="1"/>
  <c r="L189" i="1" s="1"/>
  <c r="I190" i="1"/>
  <c r="I191" i="1"/>
  <c r="I192" i="1"/>
  <c r="I193" i="1"/>
  <c r="L193" i="1" s="1"/>
  <c r="I194" i="1"/>
  <c r="I195" i="1"/>
  <c r="I196" i="1"/>
  <c r="L196" i="1" s="1"/>
  <c r="I197" i="1"/>
  <c r="I198" i="1"/>
  <c r="I199" i="1"/>
  <c r="I200" i="1"/>
  <c r="I201" i="1"/>
  <c r="L201" i="1" s="1"/>
  <c r="I202" i="1"/>
  <c r="I203" i="1"/>
  <c r="I204" i="1"/>
  <c r="K204" i="1" s="1"/>
  <c r="I205" i="1"/>
  <c r="L205" i="1" s="1"/>
  <c r="I206" i="1"/>
  <c r="I207" i="1"/>
  <c r="I208" i="1"/>
  <c r="I209" i="1"/>
  <c r="L209" i="1" s="1"/>
  <c r="I210" i="1"/>
  <c r="I211" i="1"/>
  <c r="I212" i="1"/>
  <c r="K212" i="1" s="1"/>
  <c r="I213" i="1"/>
  <c r="I214" i="1"/>
  <c r="I215" i="1"/>
  <c r="I216" i="1"/>
  <c r="I217" i="1"/>
  <c r="L217" i="1" s="1"/>
  <c r="I218" i="1"/>
  <c r="I219" i="1"/>
  <c r="I220" i="1"/>
  <c r="I221" i="1"/>
  <c r="L221" i="1" s="1"/>
  <c r="I222" i="1"/>
  <c r="I223" i="1"/>
  <c r="I224" i="1"/>
  <c r="I225" i="1"/>
  <c r="L225" i="1" s="1"/>
  <c r="I226" i="1"/>
  <c r="L226" i="1" s="1"/>
  <c r="I227" i="1"/>
  <c r="I228" i="1"/>
  <c r="L228" i="1" s="1"/>
  <c r="I229" i="1"/>
  <c r="I230" i="1"/>
  <c r="I231" i="1"/>
  <c r="I232" i="1"/>
  <c r="I233" i="1"/>
  <c r="L233" i="1" s="1"/>
  <c r="I234" i="1"/>
  <c r="I235" i="1"/>
  <c r="I236" i="1"/>
  <c r="K236" i="1" s="1"/>
  <c r="I237" i="1"/>
  <c r="L237" i="1" s="1"/>
  <c r="I238" i="1"/>
  <c r="I239" i="1"/>
  <c r="I240" i="1"/>
  <c r="I241" i="1"/>
  <c r="L241" i="1" s="1"/>
  <c r="I242" i="1"/>
  <c r="L242" i="1" s="1"/>
  <c r="I243" i="1"/>
  <c r="I244" i="1"/>
  <c r="K244" i="1" s="1"/>
  <c r="I245" i="1"/>
  <c r="I246" i="1"/>
  <c r="I247" i="1"/>
  <c r="I248" i="1"/>
  <c r="I249" i="1"/>
  <c r="L249" i="1" s="1"/>
  <c r="I250" i="1"/>
  <c r="I251" i="1"/>
  <c r="I252" i="1"/>
  <c r="L252" i="1" s="1"/>
  <c r="I253" i="1"/>
  <c r="L253" i="1" s="1"/>
  <c r="I254" i="1"/>
  <c r="I255" i="1"/>
  <c r="I256" i="1"/>
  <c r="I257" i="1"/>
  <c r="I258" i="1"/>
  <c r="I259" i="1"/>
  <c r="I260" i="1"/>
  <c r="I261" i="1"/>
  <c r="I262" i="1"/>
  <c r="I263" i="1"/>
  <c r="I264" i="1"/>
  <c r="I265" i="1"/>
  <c r="L265" i="1" s="1"/>
  <c r="I266" i="1"/>
  <c r="L266" i="1" s="1"/>
  <c r="I267" i="1"/>
  <c r="I268" i="1"/>
  <c r="L268" i="1" s="1"/>
  <c r="I269" i="1"/>
  <c r="L269" i="1" s="1"/>
  <c r="I270" i="1"/>
  <c r="I271" i="1"/>
  <c r="I272" i="1"/>
  <c r="I273" i="1"/>
  <c r="I274" i="1"/>
  <c r="I275" i="1"/>
  <c r="I276" i="1"/>
  <c r="K276" i="1" s="1"/>
  <c r="I277" i="1"/>
  <c r="I278" i="1"/>
  <c r="I279" i="1"/>
  <c r="I280" i="1"/>
  <c r="I281" i="1"/>
  <c r="L281" i="1" s="1"/>
  <c r="I282" i="1"/>
  <c r="I283" i="1"/>
  <c r="I284" i="1"/>
  <c r="I285" i="1"/>
  <c r="L285" i="1" s="1"/>
  <c r="I286" i="1"/>
  <c r="I287" i="1"/>
  <c r="I288" i="1"/>
  <c r="I289" i="1"/>
  <c r="I290" i="1"/>
  <c r="I291" i="1"/>
  <c r="I292" i="1"/>
  <c r="L292" i="1" s="1"/>
  <c r="I293" i="1"/>
  <c r="I294" i="1"/>
  <c r="I295" i="1"/>
  <c r="I296" i="1"/>
  <c r="I297" i="1"/>
  <c r="L297" i="1" s="1"/>
  <c r="I298" i="1"/>
  <c r="I299" i="1"/>
  <c r="I300" i="1"/>
  <c r="K300" i="1" s="1"/>
  <c r="I301" i="1"/>
  <c r="L301" i="1" s="1"/>
  <c r="I302" i="1"/>
  <c r="I303" i="1"/>
  <c r="I304" i="1"/>
  <c r="I305" i="1"/>
  <c r="L305" i="1" s="1"/>
  <c r="I306" i="1"/>
  <c r="L306" i="1" s="1"/>
  <c r="I307" i="1"/>
  <c r="I308" i="1"/>
  <c r="K308" i="1" s="1"/>
  <c r="I309" i="1"/>
  <c r="I310" i="1"/>
  <c r="I311" i="1"/>
  <c r="I312" i="1"/>
  <c r="I313" i="1"/>
  <c r="L313" i="1" s="1"/>
  <c r="I314" i="1"/>
  <c r="I315" i="1"/>
  <c r="I316" i="1"/>
  <c r="L316" i="1" s="1"/>
  <c r="I317" i="1"/>
  <c r="L317" i="1" s="1"/>
  <c r="I318" i="1"/>
  <c r="I319" i="1"/>
  <c r="I320" i="1"/>
  <c r="I321" i="1"/>
  <c r="I322" i="1"/>
  <c r="I323" i="1"/>
  <c r="I324" i="1"/>
  <c r="I325" i="1"/>
  <c r="I326" i="1"/>
  <c r="I327" i="1"/>
  <c r="I328" i="1"/>
  <c r="I329" i="1"/>
  <c r="L329" i="1" s="1"/>
  <c r="I330" i="1"/>
  <c r="L330" i="1" s="1"/>
  <c r="I331" i="1"/>
  <c r="I332" i="1"/>
  <c r="L332" i="1" s="1"/>
  <c r="I333" i="1"/>
  <c r="L333" i="1" s="1"/>
  <c r="I334" i="1"/>
  <c r="I335" i="1"/>
  <c r="I336" i="1"/>
  <c r="I337" i="1"/>
  <c r="I338" i="1"/>
  <c r="I339" i="1"/>
  <c r="I340" i="1"/>
  <c r="K340" i="1" s="1"/>
  <c r="I341" i="1"/>
  <c r="I342" i="1"/>
  <c r="I343" i="1"/>
  <c r="I344" i="1"/>
  <c r="I345" i="1"/>
  <c r="L345" i="1" s="1"/>
  <c r="I346" i="1"/>
  <c r="I347" i="1"/>
  <c r="I348" i="1"/>
  <c r="I349" i="1"/>
  <c r="L349" i="1" s="1"/>
  <c r="I350" i="1"/>
  <c r="I351" i="1"/>
  <c r="I352" i="1"/>
  <c r="I353" i="1"/>
  <c r="I354" i="1"/>
  <c r="I355" i="1"/>
  <c r="I356" i="1"/>
  <c r="L356" i="1" s="1"/>
  <c r="I357" i="1"/>
  <c r="I358" i="1"/>
  <c r="I359" i="1"/>
  <c r="I360" i="1"/>
  <c r="I361" i="1"/>
  <c r="L361" i="1" s="1"/>
  <c r="I362" i="1"/>
  <c r="I363" i="1"/>
  <c r="I364" i="1"/>
  <c r="K364" i="1" s="1"/>
  <c r="I365" i="1"/>
  <c r="L365" i="1" s="1"/>
  <c r="I366" i="1"/>
  <c r="I367" i="1"/>
  <c r="I368" i="1"/>
  <c r="I369" i="1"/>
  <c r="L369" i="1" s="1"/>
  <c r="I370" i="1"/>
  <c r="L370" i="1" s="1"/>
  <c r="I371" i="1"/>
  <c r="I372" i="1"/>
  <c r="K372" i="1" s="1"/>
  <c r="I373" i="1"/>
  <c r="I374" i="1"/>
  <c r="I375" i="1"/>
  <c r="I376" i="1"/>
  <c r="I377" i="1"/>
  <c r="L377" i="1" s="1"/>
  <c r="I378" i="1"/>
  <c r="I379" i="1"/>
  <c r="K379" i="1" s="1"/>
  <c r="I380" i="1"/>
  <c r="L380" i="1" s="1"/>
  <c r="I381" i="1"/>
  <c r="L381" i="1" s="1"/>
  <c r="I382" i="1"/>
  <c r="I383" i="1"/>
  <c r="K383" i="1" s="1"/>
  <c r="I384" i="1"/>
  <c r="I385" i="1"/>
  <c r="L385" i="1" s="1"/>
  <c r="I386" i="1"/>
  <c r="I387" i="1"/>
  <c r="K387" i="1" s="1"/>
  <c r="I388" i="1"/>
  <c r="I389" i="1"/>
  <c r="L389" i="1" s="1"/>
  <c r="I390" i="1"/>
  <c r="I391" i="1"/>
  <c r="K391" i="1" s="1"/>
  <c r="I392" i="1"/>
  <c r="I393" i="1"/>
  <c r="L393" i="1" s="1"/>
  <c r="I394" i="1"/>
  <c r="I395" i="1"/>
  <c r="K395" i="1" s="1"/>
  <c r="I396" i="1"/>
  <c r="K396" i="1" s="1"/>
  <c r="I397" i="1"/>
  <c r="L397" i="1" s="1"/>
  <c r="I398" i="1"/>
  <c r="I399" i="1"/>
  <c r="K399" i="1" s="1"/>
  <c r="I400" i="1"/>
  <c r="I401" i="1"/>
  <c r="L401" i="1" s="1"/>
  <c r="I402" i="1"/>
  <c r="L402" i="1" s="1"/>
  <c r="I403" i="1"/>
  <c r="K403" i="1" s="1"/>
  <c r="I404" i="1"/>
  <c r="K404" i="1" s="1"/>
  <c r="I405" i="1"/>
  <c r="L405" i="1" s="1"/>
  <c r="I406" i="1"/>
  <c r="I35" i="1"/>
  <c r="K30" i="1"/>
  <c r="I30" i="1"/>
  <c r="K28" i="1"/>
  <c r="I28" i="1"/>
  <c r="L37" i="1"/>
  <c r="L38" i="1"/>
  <c r="L40" i="1"/>
  <c r="L46" i="1"/>
  <c r="L48" i="1"/>
  <c r="L50" i="1"/>
  <c r="L52" i="1"/>
  <c r="L53" i="1"/>
  <c r="L54" i="1"/>
  <c r="L56" i="1"/>
  <c r="L58" i="1"/>
  <c r="L62" i="1"/>
  <c r="L64" i="1"/>
  <c r="L66" i="1"/>
  <c r="L69" i="1"/>
  <c r="L70" i="1"/>
  <c r="L72" i="1"/>
  <c r="L74" i="1"/>
  <c r="L78" i="1"/>
  <c r="L80" i="1"/>
  <c r="L82" i="1"/>
  <c r="L85" i="1"/>
  <c r="L86" i="1"/>
  <c r="L88" i="1"/>
  <c r="L90" i="1"/>
  <c r="L92" i="1"/>
  <c r="L94" i="1"/>
  <c r="L96" i="1"/>
  <c r="L101" i="1"/>
  <c r="L102" i="1"/>
  <c r="L104" i="1"/>
  <c r="L106" i="1"/>
  <c r="L108" i="1"/>
  <c r="L110" i="1"/>
  <c r="L112" i="1"/>
  <c r="L117" i="1"/>
  <c r="L118" i="1"/>
  <c r="L120" i="1"/>
  <c r="L122" i="1"/>
  <c r="L126" i="1"/>
  <c r="L128" i="1"/>
  <c r="L130" i="1"/>
  <c r="L132" i="1"/>
  <c r="L133" i="1"/>
  <c r="L134" i="1"/>
  <c r="L136" i="1"/>
  <c r="L138" i="1"/>
  <c r="L142" i="1"/>
  <c r="L144" i="1"/>
  <c r="L146" i="1"/>
  <c r="L148" i="1"/>
  <c r="L149" i="1"/>
  <c r="L150" i="1"/>
  <c r="L152" i="1"/>
  <c r="L158" i="1"/>
  <c r="L160" i="1"/>
  <c r="L162" i="1"/>
  <c r="L164" i="1"/>
  <c r="L165" i="1"/>
  <c r="L166" i="1"/>
  <c r="L168" i="1"/>
  <c r="L174" i="1"/>
  <c r="L176" i="1"/>
  <c r="L178" i="1"/>
  <c r="L180" i="1"/>
  <c r="L181" i="1"/>
  <c r="L182" i="1"/>
  <c r="L184" i="1"/>
  <c r="L186" i="1"/>
  <c r="L188" i="1"/>
  <c r="L190" i="1"/>
  <c r="L192" i="1"/>
  <c r="L194" i="1"/>
  <c r="L197" i="1"/>
  <c r="L198" i="1"/>
  <c r="L200" i="1"/>
  <c r="L202" i="1"/>
  <c r="L204" i="1"/>
  <c r="L206" i="1"/>
  <c r="L208" i="1"/>
  <c r="L210" i="1"/>
  <c r="L213" i="1"/>
  <c r="L214" i="1"/>
  <c r="L216" i="1"/>
  <c r="L218" i="1"/>
  <c r="L220" i="1"/>
  <c r="L222" i="1"/>
  <c r="L224" i="1"/>
  <c r="L229" i="1"/>
  <c r="L230" i="1"/>
  <c r="L232" i="1"/>
  <c r="L234" i="1"/>
  <c r="L236" i="1"/>
  <c r="L238" i="1"/>
  <c r="L240" i="1"/>
  <c r="L245" i="1"/>
  <c r="L246" i="1"/>
  <c r="L248" i="1"/>
  <c r="L250" i="1"/>
  <c r="L254" i="1"/>
  <c r="L256" i="1"/>
  <c r="L257" i="1"/>
  <c r="L258" i="1"/>
  <c r="L260" i="1"/>
  <c r="L261" i="1"/>
  <c r="L262" i="1"/>
  <c r="L264" i="1"/>
  <c r="L270" i="1"/>
  <c r="L272" i="1"/>
  <c r="L273" i="1"/>
  <c r="L274" i="1"/>
  <c r="L276" i="1"/>
  <c r="L277" i="1"/>
  <c r="L278" i="1"/>
  <c r="L280" i="1"/>
  <c r="L282" i="1"/>
  <c r="L284" i="1"/>
  <c r="L286" i="1"/>
  <c r="L288" i="1"/>
  <c r="L289" i="1"/>
  <c r="L290" i="1"/>
  <c r="L293" i="1"/>
  <c r="L294" i="1"/>
  <c r="L296" i="1"/>
  <c r="L298" i="1"/>
  <c r="L300" i="1"/>
  <c r="L302" i="1"/>
  <c r="L304" i="1"/>
  <c r="L309" i="1"/>
  <c r="L310" i="1"/>
  <c r="L312" i="1"/>
  <c r="L314" i="1"/>
  <c r="L318" i="1"/>
  <c r="L320" i="1"/>
  <c r="L321" i="1"/>
  <c r="L322" i="1"/>
  <c r="L324" i="1"/>
  <c r="L325" i="1"/>
  <c r="L326" i="1"/>
  <c r="L328" i="1"/>
  <c r="L334" i="1"/>
  <c r="L336" i="1"/>
  <c r="L337" i="1"/>
  <c r="L338" i="1"/>
  <c r="L340" i="1"/>
  <c r="L341" i="1"/>
  <c r="L342" i="1"/>
  <c r="L344" i="1"/>
  <c r="L346" i="1"/>
  <c r="L348" i="1"/>
  <c r="L350" i="1"/>
  <c r="L352" i="1"/>
  <c r="L353" i="1"/>
  <c r="L354" i="1"/>
  <c r="L357" i="1"/>
  <c r="L358" i="1"/>
  <c r="L360" i="1"/>
  <c r="L362" i="1"/>
  <c r="L364" i="1"/>
  <c r="L366" i="1"/>
  <c r="L368" i="1"/>
  <c r="L373" i="1"/>
  <c r="L374" i="1"/>
  <c r="L376" i="1"/>
  <c r="L378" i="1"/>
  <c r="L382" i="1"/>
  <c r="L383" i="1"/>
  <c r="L384" i="1"/>
  <c r="L386" i="1"/>
  <c r="L387" i="1"/>
  <c r="L388" i="1"/>
  <c r="L390" i="1"/>
  <c r="L391" i="1"/>
  <c r="L392" i="1"/>
  <c r="L394" i="1"/>
  <c r="L395" i="1"/>
  <c r="L396" i="1"/>
  <c r="L398" i="1"/>
  <c r="L399" i="1"/>
  <c r="L400" i="1"/>
  <c r="L406" i="1"/>
  <c r="K37" i="1"/>
  <c r="K38" i="1"/>
  <c r="K40" i="1"/>
  <c r="K41" i="1"/>
  <c r="K42" i="1"/>
  <c r="K45" i="1"/>
  <c r="K46" i="1"/>
  <c r="K48" i="1"/>
  <c r="K49" i="1"/>
  <c r="K50" i="1"/>
  <c r="K53" i="1"/>
  <c r="K54" i="1"/>
  <c r="K56" i="1"/>
  <c r="K57" i="1"/>
  <c r="K58" i="1"/>
  <c r="K60" i="1"/>
  <c r="K61" i="1"/>
  <c r="K62" i="1"/>
  <c r="K64" i="1"/>
  <c r="K65" i="1"/>
  <c r="K66" i="1"/>
  <c r="K68" i="1"/>
  <c r="K69" i="1"/>
  <c r="K70" i="1"/>
  <c r="K72" i="1"/>
  <c r="K73" i="1"/>
  <c r="K74" i="1"/>
  <c r="K77" i="1"/>
  <c r="K78" i="1"/>
  <c r="K80" i="1"/>
  <c r="K81" i="1"/>
  <c r="K82" i="1"/>
  <c r="K85" i="1"/>
  <c r="K86" i="1"/>
  <c r="K88" i="1"/>
  <c r="K89" i="1"/>
  <c r="K90" i="1"/>
  <c r="K92" i="1"/>
  <c r="K93" i="1"/>
  <c r="K94" i="1"/>
  <c r="K96" i="1"/>
  <c r="K97" i="1"/>
  <c r="K98" i="1"/>
  <c r="K100" i="1"/>
  <c r="K101" i="1"/>
  <c r="K102" i="1"/>
  <c r="K104" i="1"/>
  <c r="K105" i="1"/>
  <c r="K106" i="1"/>
  <c r="K109" i="1"/>
  <c r="K110" i="1"/>
  <c r="K112" i="1"/>
  <c r="K113" i="1"/>
  <c r="K114" i="1"/>
  <c r="K117" i="1"/>
  <c r="K118" i="1"/>
  <c r="K120" i="1"/>
  <c r="K121" i="1"/>
  <c r="K122" i="1"/>
  <c r="K124" i="1"/>
  <c r="K125" i="1"/>
  <c r="K126" i="1"/>
  <c r="K128" i="1"/>
  <c r="K129" i="1"/>
  <c r="K130" i="1"/>
  <c r="K132" i="1"/>
  <c r="K133" i="1"/>
  <c r="K134" i="1"/>
  <c r="K136" i="1"/>
  <c r="K137" i="1"/>
  <c r="K138" i="1"/>
  <c r="K141" i="1"/>
  <c r="K142" i="1"/>
  <c r="K144" i="1"/>
  <c r="K145" i="1"/>
  <c r="K146" i="1"/>
  <c r="K149" i="1"/>
  <c r="K150" i="1"/>
  <c r="K152" i="1"/>
  <c r="K153" i="1"/>
  <c r="K154" i="1"/>
  <c r="K156" i="1"/>
  <c r="K157" i="1"/>
  <c r="K158" i="1"/>
  <c r="K160" i="1"/>
  <c r="K161" i="1"/>
  <c r="K162" i="1"/>
  <c r="K164" i="1"/>
  <c r="K165" i="1"/>
  <c r="K166" i="1"/>
  <c r="K168" i="1"/>
  <c r="K169" i="1"/>
  <c r="K170" i="1"/>
  <c r="K173" i="1"/>
  <c r="K174" i="1"/>
  <c r="K176" i="1"/>
  <c r="K177" i="1"/>
  <c r="K178" i="1"/>
  <c r="K181" i="1"/>
  <c r="K182" i="1"/>
  <c r="K184" i="1"/>
  <c r="K185" i="1"/>
  <c r="K186" i="1"/>
  <c r="K188" i="1"/>
  <c r="K189" i="1"/>
  <c r="K190" i="1"/>
  <c r="K192" i="1"/>
  <c r="K193" i="1"/>
  <c r="K194" i="1"/>
  <c r="K196" i="1"/>
  <c r="K197" i="1"/>
  <c r="K198" i="1"/>
  <c r="K200" i="1"/>
  <c r="K201" i="1"/>
  <c r="K202" i="1"/>
  <c r="K205" i="1"/>
  <c r="K206" i="1"/>
  <c r="K208" i="1"/>
  <c r="K209" i="1"/>
  <c r="K210" i="1"/>
  <c r="K213" i="1"/>
  <c r="K214" i="1"/>
  <c r="K216" i="1"/>
  <c r="K217" i="1"/>
  <c r="K218" i="1"/>
  <c r="K220" i="1"/>
  <c r="K221" i="1"/>
  <c r="K222" i="1"/>
  <c r="K224" i="1"/>
  <c r="K225" i="1"/>
  <c r="K226" i="1"/>
  <c r="K228" i="1"/>
  <c r="K229" i="1"/>
  <c r="K230" i="1"/>
  <c r="K232" i="1"/>
  <c r="K233" i="1"/>
  <c r="K234" i="1"/>
  <c r="K237" i="1"/>
  <c r="K238" i="1"/>
  <c r="K240" i="1"/>
  <c r="K241" i="1"/>
  <c r="K242" i="1"/>
  <c r="K245" i="1"/>
  <c r="K246" i="1"/>
  <c r="K248" i="1"/>
  <c r="K249" i="1"/>
  <c r="K250" i="1"/>
  <c r="K252" i="1"/>
  <c r="K253" i="1"/>
  <c r="K254" i="1"/>
  <c r="K256" i="1"/>
  <c r="K257" i="1"/>
  <c r="K258" i="1"/>
  <c r="K260" i="1"/>
  <c r="K261" i="1"/>
  <c r="K262" i="1"/>
  <c r="K264" i="1"/>
  <c r="K265" i="1"/>
  <c r="K266" i="1"/>
  <c r="K269" i="1"/>
  <c r="K270" i="1"/>
  <c r="K272" i="1"/>
  <c r="K273" i="1"/>
  <c r="K274" i="1"/>
  <c r="K277" i="1"/>
  <c r="K278" i="1"/>
  <c r="K280" i="1"/>
  <c r="K281" i="1"/>
  <c r="K282" i="1"/>
  <c r="K284" i="1"/>
  <c r="K285" i="1"/>
  <c r="K286" i="1"/>
  <c r="K288" i="1"/>
  <c r="K289" i="1"/>
  <c r="K290" i="1"/>
  <c r="K292" i="1"/>
  <c r="K293" i="1"/>
  <c r="K294" i="1"/>
  <c r="K296" i="1"/>
  <c r="K297" i="1"/>
  <c r="K298" i="1"/>
  <c r="K301" i="1"/>
  <c r="K302" i="1"/>
  <c r="K304" i="1"/>
  <c r="K305" i="1"/>
  <c r="K306" i="1"/>
  <c r="K309" i="1"/>
  <c r="K310" i="1"/>
  <c r="K312" i="1"/>
  <c r="K313" i="1"/>
  <c r="K314" i="1"/>
  <c r="K316" i="1"/>
  <c r="K317" i="1"/>
  <c r="K318" i="1"/>
  <c r="K320" i="1"/>
  <c r="K321" i="1"/>
  <c r="K322" i="1"/>
  <c r="K324" i="1"/>
  <c r="K325" i="1"/>
  <c r="K326" i="1"/>
  <c r="K328" i="1"/>
  <c r="K329" i="1"/>
  <c r="K330" i="1"/>
  <c r="K333" i="1"/>
  <c r="K334" i="1"/>
  <c r="K336" i="1"/>
  <c r="K337" i="1"/>
  <c r="K338" i="1"/>
  <c r="K341" i="1"/>
  <c r="K342" i="1"/>
  <c r="K344" i="1"/>
  <c r="K345" i="1"/>
  <c r="K346" i="1"/>
  <c r="K348" i="1"/>
  <c r="K349" i="1"/>
  <c r="K350" i="1"/>
  <c r="K352" i="1"/>
  <c r="K353" i="1"/>
  <c r="K354" i="1"/>
  <c r="K356" i="1"/>
  <c r="K357" i="1"/>
  <c r="K358" i="1"/>
  <c r="K360" i="1"/>
  <c r="K361" i="1"/>
  <c r="K362" i="1"/>
  <c r="K365" i="1"/>
  <c r="K366" i="1"/>
  <c r="K368" i="1"/>
  <c r="K369" i="1"/>
  <c r="K370" i="1"/>
  <c r="K373" i="1"/>
  <c r="K374" i="1"/>
  <c r="K376" i="1"/>
  <c r="K377" i="1"/>
  <c r="K378" i="1"/>
  <c r="K380" i="1"/>
  <c r="K381" i="1"/>
  <c r="K382" i="1"/>
  <c r="K384" i="1"/>
  <c r="K385" i="1"/>
  <c r="K386" i="1"/>
  <c r="K388" i="1"/>
  <c r="K389" i="1"/>
  <c r="K390" i="1"/>
  <c r="K392" i="1"/>
  <c r="K393" i="1"/>
  <c r="K394" i="1"/>
  <c r="K397" i="1"/>
  <c r="K398" i="1"/>
  <c r="K400" i="1"/>
  <c r="K401" i="1"/>
  <c r="K402" i="1"/>
  <c r="K405" i="1"/>
  <c r="K406" i="1"/>
  <c r="I26" i="1"/>
  <c r="B4" i="5"/>
  <c r="C4" i="5"/>
  <c r="I4" i="5" s="1"/>
  <c r="B5" i="5"/>
  <c r="C5" i="5"/>
  <c r="B6" i="5"/>
  <c r="C6" i="5"/>
  <c r="I6" i="5" s="1"/>
  <c r="L6" i="5" s="1"/>
  <c r="B7" i="5"/>
  <c r="C7" i="5"/>
  <c r="B8" i="5"/>
  <c r="C8" i="5"/>
  <c r="I8" i="5" s="1"/>
  <c r="B9" i="5"/>
  <c r="C9" i="5"/>
  <c r="I9" i="5" s="1"/>
  <c r="B10" i="5"/>
  <c r="C10" i="5"/>
  <c r="B11" i="5"/>
  <c r="C11" i="5"/>
  <c r="I11" i="5" s="1"/>
  <c r="B12" i="5"/>
  <c r="C12" i="5"/>
  <c r="I12" i="5" s="1"/>
  <c r="J12" i="5" s="1"/>
  <c r="B13" i="5"/>
  <c r="C13" i="5"/>
  <c r="I13" i="5" s="1"/>
  <c r="B14" i="5"/>
  <c r="C14" i="5"/>
  <c r="I14" i="5" s="1"/>
  <c r="B15" i="5"/>
  <c r="C15" i="5"/>
  <c r="I15" i="5" s="1"/>
  <c r="B16" i="5"/>
  <c r="C16" i="5"/>
  <c r="I16" i="5" s="1"/>
  <c r="J16" i="5" s="1"/>
  <c r="B17" i="5"/>
  <c r="C17" i="5"/>
  <c r="B18" i="5"/>
  <c r="C18" i="5"/>
  <c r="I18" i="5" s="1"/>
  <c r="B19" i="5"/>
  <c r="C19" i="5"/>
  <c r="I19" i="5" s="1"/>
  <c r="B20" i="5"/>
  <c r="C20" i="5"/>
  <c r="I20" i="5" s="1"/>
  <c r="B21" i="5"/>
  <c r="C21" i="5"/>
  <c r="I21" i="5" s="1"/>
  <c r="B22" i="5"/>
  <c r="C22" i="5"/>
  <c r="B23" i="5"/>
  <c r="C23" i="5"/>
  <c r="I23" i="5" s="1"/>
  <c r="B24" i="5"/>
  <c r="C24" i="5"/>
  <c r="I24" i="5" s="1"/>
  <c r="B25" i="5"/>
  <c r="C25" i="5"/>
  <c r="B26" i="5"/>
  <c r="C26" i="5"/>
  <c r="B27" i="5"/>
  <c r="C27" i="5"/>
  <c r="I27" i="5" s="1"/>
  <c r="B28" i="5"/>
  <c r="C28" i="5"/>
  <c r="I28" i="5" s="1"/>
  <c r="J28" i="5" s="1"/>
  <c r="B29" i="5"/>
  <c r="C29" i="5"/>
  <c r="I29" i="5" s="1"/>
  <c r="B30" i="5"/>
  <c r="C30" i="5"/>
  <c r="I30" i="5" s="1"/>
  <c r="B31" i="5"/>
  <c r="C31" i="5"/>
  <c r="I31" i="5" s="1"/>
  <c r="B32" i="5"/>
  <c r="C32" i="5"/>
  <c r="I32" i="5" s="1"/>
  <c r="J32" i="5" s="1"/>
  <c r="B33" i="5"/>
  <c r="C33" i="5"/>
  <c r="B34" i="5"/>
  <c r="C34" i="5"/>
  <c r="I34" i="5" s="1"/>
  <c r="B35" i="5"/>
  <c r="C35" i="5"/>
  <c r="I35" i="5" s="1"/>
  <c r="B36" i="5"/>
  <c r="C36" i="5"/>
  <c r="I36" i="5" s="1"/>
  <c r="B37" i="5"/>
  <c r="C37" i="5"/>
  <c r="I37" i="5" s="1"/>
  <c r="B38" i="5"/>
  <c r="C38" i="5"/>
  <c r="B39" i="5"/>
  <c r="C39" i="5"/>
  <c r="I39" i="5" s="1"/>
  <c r="B40" i="5"/>
  <c r="C40" i="5"/>
  <c r="I40" i="5" s="1"/>
  <c r="B41" i="5"/>
  <c r="C41" i="5"/>
  <c r="I41" i="5" s="1"/>
  <c r="B42" i="5"/>
  <c r="C42" i="5"/>
  <c r="B43" i="5"/>
  <c r="C43" i="5"/>
  <c r="I43" i="5" s="1"/>
  <c r="B44" i="5"/>
  <c r="C44" i="5"/>
  <c r="I44" i="5" s="1"/>
  <c r="J44" i="5" s="1"/>
  <c r="B45" i="5"/>
  <c r="C45" i="5"/>
  <c r="I45" i="5" s="1"/>
  <c r="B46" i="5"/>
  <c r="C46" i="5"/>
  <c r="I46" i="5" s="1"/>
  <c r="B47" i="5"/>
  <c r="C47" i="5"/>
  <c r="I47" i="5" s="1"/>
  <c r="B48" i="5"/>
  <c r="C48" i="5"/>
  <c r="I48" i="5" s="1"/>
  <c r="J48" i="5" s="1"/>
  <c r="B49" i="5"/>
  <c r="C49" i="5"/>
  <c r="B50" i="5"/>
  <c r="C50" i="5"/>
  <c r="I50" i="5" s="1"/>
  <c r="B51" i="5"/>
  <c r="C51" i="5"/>
  <c r="I51" i="5" s="1"/>
  <c r="B52" i="5"/>
  <c r="C52" i="5"/>
  <c r="I52" i="5" s="1"/>
  <c r="B53" i="5"/>
  <c r="C53" i="5"/>
  <c r="I53" i="5" s="1"/>
  <c r="B54" i="5"/>
  <c r="C54" i="5"/>
  <c r="I54" i="5" s="1"/>
  <c r="K54" i="5" s="1"/>
  <c r="B55" i="5"/>
  <c r="C55" i="5"/>
  <c r="I55" i="5" s="1"/>
  <c r="B56" i="5"/>
  <c r="C56" i="5"/>
  <c r="I56" i="5" s="1"/>
  <c r="B57" i="5"/>
  <c r="C57" i="5"/>
  <c r="I57" i="5" s="1"/>
  <c r="B58" i="5"/>
  <c r="C58" i="5"/>
  <c r="I58" i="5" s="1"/>
  <c r="B59" i="5"/>
  <c r="C59" i="5"/>
  <c r="I59" i="5" s="1"/>
  <c r="B60" i="5"/>
  <c r="C60" i="5"/>
  <c r="I60" i="5" s="1"/>
  <c r="B61" i="5"/>
  <c r="C61" i="5"/>
  <c r="B62" i="5"/>
  <c r="C62" i="5"/>
  <c r="B63" i="5"/>
  <c r="C63" i="5"/>
  <c r="I63" i="5" s="1"/>
  <c r="B64" i="5"/>
  <c r="C64" i="5"/>
  <c r="I64" i="5" s="1"/>
  <c r="B65" i="5"/>
  <c r="C65" i="5"/>
  <c r="I65" i="5" s="1"/>
  <c r="B66" i="5"/>
  <c r="C66" i="5"/>
  <c r="I66" i="5" s="1"/>
  <c r="B67" i="5"/>
  <c r="C67" i="5"/>
  <c r="I67" i="5" s="1"/>
  <c r="B68" i="5"/>
  <c r="C68" i="5"/>
  <c r="I68" i="5" s="1"/>
  <c r="B69" i="5"/>
  <c r="C69" i="5"/>
  <c r="I69" i="5" s="1"/>
  <c r="J69" i="5" s="1"/>
  <c r="B70" i="5"/>
  <c r="C70" i="5"/>
  <c r="I70" i="5" s="1"/>
  <c r="L70" i="5" s="1"/>
  <c r="B71" i="5"/>
  <c r="C71" i="5"/>
  <c r="I71" i="5" s="1"/>
  <c r="B72" i="5"/>
  <c r="C72" i="5"/>
  <c r="I72" i="5" s="1"/>
  <c r="B73" i="5"/>
  <c r="C73" i="5"/>
  <c r="B74" i="5"/>
  <c r="C74" i="5"/>
  <c r="I74" i="5" s="1"/>
  <c r="L74" i="5" s="1"/>
  <c r="B75" i="5"/>
  <c r="C75" i="5"/>
  <c r="I75" i="5" s="1"/>
  <c r="B76" i="5"/>
  <c r="C76" i="5"/>
  <c r="I76" i="5" s="1"/>
  <c r="B77" i="5"/>
  <c r="C77" i="5"/>
  <c r="I77" i="5" s="1"/>
  <c r="B78" i="5"/>
  <c r="C78" i="5"/>
  <c r="B79" i="5"/>
  <c r="C79" i="5"/>
  <c r="I79" i="5" s="1"/>
  <c r="B80" i="5"/>
  <c r="C80" i="5"/>
  <c r="I80" i="5" s="1"/>
  <c r="J80" i="5" s="1"/>
  <c r="B81" i="5"/>
  <c r="C81" i="5"/>
  <c r="B82" i="5"/>
  <c r="C82" i="5"/>
  <c r="I82" i="5" s="1"/>
  <c r="B83" i="5"/>
  <c r="C83" i="5"/>
  <c r="I83" i="5" s="1"/>
  <c r="B84" i="5"/>
  <c r="C84" i="5"/>
  <c r="I84" i="5" s="1"/>
  <c r="J84" i="5" s="1"/>
  <c r="B85" i="5"/>
  <c r="C85" i="5"/>
  <c r="I85" i="5" s="1"/>
  <c r="B86" i="5"/>
  <c r="C86" i="5"/>
  <c r="I86" i="5" s="1"/>
  <c r="L86" i="5" s="1"/>
  <c r="B87" i="5"/>
  <c r="C87" i="5"/>
  <c r="I87" i="5" s="1"/>
  <c r="B88" i="5"/>
  <c r="C88" i="5"/>
  <c r="I88" i="5" s="1"/>
  <c r="J88" i="5" s="1"/>
  <c r="B89" i="5"/>
  <c r="C89" i="5"/>
  <c r="I89" i="5" s="1"/>
  <c r="L89" i="5" s="1"/>
  <c r="B90" i="5"/>
  <c r="C90" i="5"/>
  <c r="I90" i="5" s="1"/>
  <c r="B91" i="5"/>
  <c r="C91" i="5"/>
  <c r="I91" i="5" s="1"/>
  <c r="J91" i="5" s="1"/>
  <c r="B92" i="5"/>
  <c r="C92" i="5"/>
  <c r="I92" i="5" s="1"/>
  <c r="J92" i="5" s="1"/>
  <c r="B93" i="5"/>
  <c r="C93" i="5"/>
  <c r="I93" i="5" s="1"/>
  <c r="B94" i="5"/>
  <c r="C94" i="5"/>
  <c r="I94" i="5" s="1"/>
  <c r="B95" i="5"/>
  <c r="C95" i="5"/>
  <c r="I95" i="5" s="1"/>
  <c r="J95" i="5" s="1"/>
  <c r="B96" i="5"/>
  <c r="C96" i="5"/>
  <c r="I96" i="5" s="1"/>
  <c r="J96" i="5" s="1"/>
  <c r="B97" i="5"/>
  <c r="C97" i="5"/>
  <c r="I97" i="5" s="1"/>
  <c r="B98" i="5"/>
  <c r="C98" i="5"/>
  <c r="B99" i="5"/>
  <c r="C99" i="5"/>
  <c r="I99" i="5" s="1"/>
  <c r="B100" i="5"/>
  <c r="C100" i="5"/>
  <c r="I100" i="5" s="1"/>
  <c r="B101" i="5"/>
  <c r="C101" i="5"/>
  <c r="I101" i="5" s="1"/>
  <c r="B102" i="5"/>
  <c r="C102" i="5"/>
  <c r="I102" i="5" s="1"/>
  <c r="B103" i="5"/>
  <c r="C103" i="5"/>
  <c r="I103" i="5" s="1"/>
  <c r="J103" i="5" s="1"/>
  <c r="B104" i="5"/>
  <c r="C104" i="5"/>
  <c r="I104" i="5" s="1"/>
  <c r="B105" i="5"/>
  <c r="C105" i="5"/>
  <c r="I105" i="5" s="1"/>
  <c r="B106" i="5"/>
  <c r="C106" i="5"/>
  <c r="B107" i="5"/>
  <c r="C107" i="5"/>
  <c r="I107" i="5" s="1"/>
  <c r="B108" i="5"/>
  <c r="C108" i="5"/>
  <c r="I108" i="5" s="1"/>
  <c r="B109" i="5"/>
  <c r="C109" i="5"/>
  <c r="I109" i="5" s="1"/>
  <c r="B110" i="5"/>
  <c r="C110" i="5"/>
  <c r="B111" i="5"/>
  <c r="C111" i="5"/>
  <c r="I111" i="5" s="1"/>
  <c r="J111" i="5" s="1"/>
  <c r="B112" i="5"/>
  <c r="C112" i="5"/>
  <c r="I112" i="5" s="1"/>
  <c r="B113" i="5"/>
  <c r="C113" i="5"/>
  <c r="I113" i="5" s="1"/>
  <c r="B114" i="5"/>
  <c r="C114" i="5"/>
  <c r="B115" i="5"/>
  <c r="C115" i="5"/>
  <c r="I115" i="5" s="1"/>
  <c r="B116" i="5"/>
  <c r="C116" i="5"/>
  <c r="I116" i="5" s="1"/>
  <c r="J116" i="5" s="1"/>
  <c r="B117" i="5"/>
  <c r="C117" i="5"/>
  <c r="I117" i="5" s="1"/>
  <c r="B118" i="5"/>
  <c r="C118" i="5"/>
  <c r="I118" i="5" s="1"/>
  <c r="B119" i="5"/>
  <c r="C119" i="5"/>
  <c r="I119" i="5" s="1"/>
  <c r="B120" i="5"/>
  <c r="C120" i="5"/>
  <c r="I120" i="5" s="1"/>
  <c r="J120" i="5" s="1"/>
  <c r="B121" i="5"/>
  <c r="C121" i="5"/>
  <c r="B122" i="5"/>
  <c r="C122" i="5"/>
  <c r="B123" i="5"/>
  <c r="C123" i="5"/>
  <c r="I123" i="5" s="1"/>
  <c r="B124" i="5"/>
  <c r="C124" i="5"/>
  <c r="I124" i="5" s="1"/>
  <c r="B125" i="5"/>
  <c r="C125" i="5"/>
  <c r="I125" i="5" s="1"/>
  <c r="B126" i="5"/>
  <c r="C126" i="5"/>
  <c r="B127" i="5"/>
  <c r="C127" i="5"/>
  <c r="I127" i="5" s="1"/>
  <c r="B128" i="5"/>
  <c r="C128" i="5"/>
  <c r="I128" i="5" s="1"/>
  <c r="J128" i="5" s="1"/>
  <c r="B129" i="5"/>
  <c r="C129" i="5"/>
  <c r="B130" i="5"/>
  <c r="C130" i="5"/>
  <c r="B131" i="5"/>
  <c r="C131" i="5"/>
  <c r="I131" i="5" s="1"/>
  <c r="J131" i="5" s="1"/>
  <c r="B132" i="5"/>
  <c r="C132" i="5"/>
  <c r="I132" i="5" s="1"/>
  <c r="J132" i="5" s="1"/>
  <c r="B133" i="5"/>
  <c r="C133" i="5"/>
  <c r="I133" i="5" s="1"/>
  <c r="B134" i="5"/>
  <c r="C134" i="5"/>
  <c r="B135" i="5"/>
  <c r="C135" i="5"/>
  <c r="I135" i="5" s="1"/>
  <c r="J135" i="5" s="1"/>
  <c r="B136" i="5"/>
  <c r="C136" i="5"/>
  <c r="I136" i="5" s="1"/>
  <c r="J136" i="5" s="1"/>
  <c r="B137" i="5"/>
  <c r="C137" i="5"/>
  <c r="I137" i="5" s="1"/>
  <c r="K137" i="5" s="1"/>
  <c r="B138" i="5"/>
  <c r="C138" i="5"/>
  <c r="I138" i="5" s="1"/>
  <c r="B139" i="5"/>
  <c r="C139" i="5"/>
  <c r="I139" i="5" s="1"/>
  <c r="J139" i="5" s="1"/>
  <c r="B140" i="5"/>
  <c r="C140" i="5"/>
  <c r="I140" i="5" s="1"/>
  <c r="J140" i="5" s="1"/>
  <c r="B141" i="5"/>
  <c r="C141" i="5"/>
  <c r="I141" i="5" s="1"/>
  <c r="B142" i="5"/>
  <c r="C142" i="5"/>
  <c r="I142" i="5" s="1"/>
  <c r="B143" i="5"/>
  <c r="C143" i="5"/>
  <c r="I143" i="5" s="1"/>
  <c r="J143" i="5" s="1"/>
  <c r="B144" i="5"/>
  <c r="C144" i="5"/>
  <c r="I144" i="5" s="1"/>
  <c r="J144" i="5" s="1"/>
  <c r="B145" i="5"/>
  <c r="C145" i="5"/>
  <c r="I145" i="5" s="1"/>
  <c r="L145" i="5" s="1"/>
  <c r="B146" i="5"/>
  <c r="C146" i="5"/>
  <c r="I146" i="5" s="1"/>
  <c r="B147" i="5"/>
  <c r="C147" i="5"/>
  <c r="I147" i="5" s="1"/>
  <c r="J147" i="5" s="1"/>
  <c r="B148" i="5"/>
  <c r="C148" i="5"/>
  <c r="I148" i="5" s="1"/>
  <c r="J148" i="5" s="1"/>
  <c r="B149" i="5"/>
  <c r="C149" i="5"/>
  <c r="I149" i="5" s="1"/>
  <c r="B150" i="5"/>
  <c r="C150" i="5"/>
  <c r="B151" i="5"/>
  <c r="C151" i="5"/>
  <c r="I151" i="5" s="1"/>
  <c r="K151" i="5" s="1"/>
  <c r="B152" i="5"/>
  <c r="C152" i="5"/>
  <c r="B153" i="5"/>
  <c r="C153" i="5"/>
  <c r="B154" i="5"/>
  <c r="C154" i="5"/>
  <c r="B155" i="5"/>
  <c r="C155" i="5"/>
  <c r="I155" i="5" s="1"/>
  <c r="K155" i="5" s="1"/>
  <c r="B156" i="5"/>
  <c r="C156" i="5"/>
  <c r="B157" i="5"/>
  <c r="C157" i="5"/>
  <c r="I157" i="5" s="1"/>
  <c r="B158" i="5"/>
  <c r="C158" i="5"/>
  <c r="I158" i="5" s="1"/>
  <c r="B159" i="5"/>
  <c r="C159" i="5"/>
  <c r="I159" i="5" s="1"/>
  <c r="B160" i="5"/>
  <c r="C160" i="5"/>
  <c r="B161" i="5"/>
  <c r="C161" i="5"/>
  <c r="B162" i="5"/>
  <c r="C162" i="5"/>
  <c r="B163" i="5"/>
  <c r="C163" i="5"/>
  <c r="B164" i="5"/>
  <c r="C164" i="5"/>
  <c r="I164" i="5" s="1"/>
  <c r="B165" i="5"/>
  <c r="C165" i="5"/>
  <c r="I165" i="5" s="1"/>
  <c r="B166" i="5"/>
  <c r="C166" i="5"/>
  <c r="B167" i="5"/>
  <c r="C167" i="5"/>
  <c r="I167" i="5" s="1"/>
  <c r="K167" i="5" s="1"/>
  <c r="B168" i="5"/>
  <c r="C168" i="5"/>
  <c r="I168" i="5" s="1"/>
  <c r="B169" i="5"/>
  <c r="C169" i="5"/>
  <c r="I169" i="5" s="1"/>
  <c r="B170" i="5"/>
  <c r="C170" i="5"/>
  <c r="I170" i="5" s="1"/>
  <c r="B171" i="5"/>
  <c r="C171" i="5"/>
  <c r="B172" i="5"/>
  <c r="C172" i="5"/>
  <c r="I172" i="5" s="1"/>
  <c r="B173" i="5"/>
  <c r="C173" i="5"/>
  <c r="I173" i="5" s="1"/>
  <c r="B174" i="5"/>
  <c r="C174" i="5"/>
  <c r="B175" i="5"/>
  <c r="C175" i="5"/>
  <c r="I175" i="5" s="1"/>
  <c r="J175" i="5" s="1"/>
  <c r="B176" i="5"/>
  <c r="C176" i="5"/>
  <c r="I176" i="5" s="1"/>
  <c r="K176" i="5" s="1"/>
  <c r="B177" i="5"/>
  <c r="C177" i="5"/>
  <c r="I177" i="5" s="1"/>
  <c r="B178" i="5"/>
  <c r="C178" i="5"/>
  <c r="B179" i="5"/>
  <c r="C179" i="5"/>
  <c r="I179" i="5" s="1"/>
  <c r="B180" i="5"/>
  <c r="C180" i="5"/>
  <c r="I180" i="5" s="1"/>
  <c r="J180" i="5" s="1"/>
  <c r="B181" i="5"/>
  <c r="C181" i="5"/>
  <c r="I181" i="5" s="1"/>
  <c r="B182" i="5"/>
  <c r="C182" i="5"/>
  <c r="I182" i="5" s="1"/>
  <c r="K182" i="5" s="1"/>
  <c r="B183" i="5"/>
  <c r="C183" i="5"/>
  <c r="I183" i="5" s="1"/>
  <c r="B184" i="5"/>
  <c r="C184" i="5"/>
  <c r="B185" i="5"/>
  <c r="C185" i="5"/>
  <c r="I185" i="5" s="1"/>
  <c r="K185" i="5" s="1"/>
  <c r="B186" i="5"/>
  <c r="C186" i="5"/>
  <c r="B187" i="5"/>
  <c r="C187" i="5"/>
  <c r="I187" i="5" s="1"/>
  <c r="K187" i="5" s="1"/>
  <c r="B188" i="5"/>
  <c r="C188" i="5"/>
  <c r="B189" i="5"/>
  <c r="C189" i="5"/>
  <c r="I189" i="5" s="1"/>
  <c r="B190" i="5"/>
  <c r="C190" i="5"/>
  <c r="B191" i="5"/>
  <c r="C191" i="5"/>
  <c r="I191" i="5" s="1"/>
  <c r="B192" i="5"/>
  <c r="C192" i="5"/>
  <c r="I192" i="5" s="1"/>
  <c r="K192" i="5" s="1"/>
  <c r="B193" i="5"/>
  <c r="C193" i="5"/>
  <c r="I193" i="5" s="1"/>
  <c r="B194" i="5"/>
  <c r="C194" i="5"/>
  <c r="B195" i="5"/>
  <c r="C195" i="5"/>
  <c r="I195" i="5" s="1"/>
  <c r="B196" i="5"/>
  <c r="C196" i="5"/>
  <c r="I196" i="5" s="1"/>
  <c r="J196" i="5" s="1"/>
  <c r="B197" i="5"/>
  <c r="C197" i="5"/>
  <c r="I197" i="5" s="1"/>
  <c r="B198" i="5"/>
  <c r="C198" i="5"/>
  <c r="I198" i="5" s="1"/>
  <c r="K198" i="5" s="1"/>
  <c r="B199" i="5"/>
  <c r="C199" i="5"/>
  <c r="I199" i="5" s="1"/>
  <c r="B200" i="5"/>
  <c r="C200" i="5"/>
  <c r="I200" i="5" s="1"/>
  <c r="J200" i="5"/>
  <c r="B201" i="5"/>
  <c r="C201" i="5"/>
  <c r="I201" i="5" s="1"/>
  <c r="L201" i="5" s="1"/>
  <c r="B202" i="5"/>
  <c r="C202" i="5"/>
  <c r="B203" i="5"/>
  <c r="C203" i="5"/>
  <c r="I203" i="5" s="1"/>
  <c r="K203" i="5" s="1"/>
  <c r="B204" i="5"/>
  <c r="C204" i="5"/>
  <c r="B205" i="5"/>
  <c r="C205" i="5"/>
  <c r="I205" i="5" s="1"/>
  <c r="B206" i="5"/>
  <c r="C206" i="5"/>
  <c r="B207" i="5"/>
  <c r="C207" i="5"/>
  <c r="I207" i="5" s="1"/>
  <c r="B208" i="5"/>
  <c r="C208" i="5"/>
  <c r="I208" i="5" s="1"/>
  <c r="B209" i="5"/>
  <c r="C209" i="5"/>
  <c r="B210" i="5"/>
  <c r="C210" i="5"/>
  <c r="B211" i="5"/>
  <c r="C211" i="5"/>
  <c r="I211" i="5" s="1"/>
  <c r="B212" i="5"/>
  <c r="C212" i="5"/>
  <c r="I212" i="5" s="1"/>
  <c r="J212" i="5" s="1"/>
  <c r="B213" i="5"/>
  <c r="C213" i="5"/>
  <c r="I213" i="5" s="1"/>
  <c r="B214" i="5"/>
  <c r="C214" i="5"/>
  <c r="I214" i="5" s="1"/>
  <c r="B215" i="5"/>
  <c r="C215" i="5"/>
  <c r="I215" i="5" s="1"/>
  <c r="B216" i="5"/>
  <c r="C216" i="5"/>
  <c r="B217" i="5"/>
  <c r="C217" i="5"/>
  <c r="B218" i="5"/>
  <c r="C218" i="5"/>
  <c r="I218" i="5" s="1"/>
  <c r="B219" i="5"/>
  <c r="C219" i="5"/>
  <c r="I219" i="5" s="1"/>
  <c r="J219" i="5" s="1"/>
  <c r="L219" i="5"/>
  <c r="B220" i="5"/>
  <c r="C220" i="5"/>
  <c r="B221" i="5"/>
  <c r="C221" i="5"/>
  <c r="I221" i="5" s="1"/>
  <c r="B222" i="5"/>
  <c r="C222" i="5"/>
  <c r="I222" i="5" s="1"/>
  <c r="B223" i="5"/>
  <c r="C223" i="5"/>
  <c r="I223" i="5" s="1"/>
  <c r="B224" i="5"/>
  <c r="C224" i="5"/>
  <c r="B225" i="5"/>
  <c r="C225" i="5"/>
  <c r="B226" i="5"/>
  <c r="C226" i="5"/>
  <c r="I226" i="5" s="1"/>
  <c r="K226" i="5" s="1"/>
  <c r="B227" i="5"/>
  <c r="C227" i="5"/>
  <c r="I227" i="5" s="1"/>
  <c r="B228" i="5"/>
  <c r="C228" i="5"/>
  <c r="I228" i="5" s="1"/>
  <c r="B229" i="5"/>
  <c r="C229" i="5"/>
  <c r="I229" i="5" s="1"/>
  <c r="B230" i="5"/>
  <c r="C230" i="5"/>
  <c r="B231" i="5"/>
  <c r="C231" i="5"/>
  <c r="I231" i="5" s="1"/>
  <c r="B232" i="5"/>
  <c r="C232" i="5"/>
  <c r="I232" i="5" s="1"/>
  <c r="B233" i="5"/>
  <c r="C233" i="5"/>
  <c r="I233" i="5" s="1"/>
  <c r="B234" i="5"/>
  <c r="C234" i="5"/>
  <c r="B235" i="5"/>
  <c r="C235" i="5"/>
  <c r="B236" i="5"/>
  <c r="C236" i="5"/>
  <c r="I236" i="5" s="1"/>
  <c r="K236" i="5" s="1"/>
  <c r="B237" i="5"/>
  <c r="C237" i="5"/>
  <c r="I237" i="5" s="1"/>
  <c r="B238" i="5"/>
  <c r="C238" i="5"/>
  <c r="B239" i="5"/>
  <c r="C239" i="5"/>
  <c r="B240" i="5"/>
  <c r="C240" i="5"/>
  <c r="I240" i="5" s="1"/>
  <c r="K240" i="5" s="1"/>
  <c r="B241" i="5"/>
  <c r="C241" i="5"/>
  <c r="I241" i="5" s="1"/>
  <c r="L241" i="5" s="1"/>
  <c r="B242" i="5"/>
  <c r="C242" i="5"/>
  <c r="B243" i="5"/>
  <c r="C243" i="5"/>
  <c r="B244" i="5"/>
  <c r="C244" i="5"/>
  <c r="I244" i="5" s="1"/>
  <c r="B245" i="5"/>
  <c r="C245" i="5"/>
  <c r="I245" i="5" s="1"/>
  <c r="B246" i="5"/>
  <c r="C246" i="5"/>
  <c r="I246" i="5" s="1"/>
  <c r="L246" i="5" s="1"/>
  <c r="B247" i="5"/>
  <c r="C247" i="5"/>
  <c r="B248" i="5"/>
  <c r="C248" i="5"/>
  <c r="I248" i="5" s="1"/>
  <c r="B249" i="5"/>
  <c r="C249" i="5"/>
  <c r="I249" i="5" s="1"/>
  <c r="B250" i="5"/>
  <c r="C250" i="5"/>
  <c r="B251" i="5"/>
  <c r="C251" i="5"/>
  <c r="B252" i="5"/>
  <c r="C252" i="5"/>
  <c r="I252" i="5" s="1"/>
  <c r="B253" i="5"/>
  <c r="C253" i="5"/>
  <c r="I253" i="5" s="1"/>
  <c r="B254" i="5"/>
  <c r="C254" i="5"/>
  <c r="B255" i="5"/>
  <c r="C255" i="5"/>
  <c r="B256" i="5"/>
  <c r="C256" i="5"/>
  <c r="I256" i="5" s="1"/>
  <c r="K256" i="5" s="1"/>
  <c r="B257" i="5"/>
  <c r="C257" i="5"/>
  <c r="I257" i="5" s="1"/>
  <c r="B258" i="5"/>
  <c r="C258" i="5"/>
  <c r="B259" i="5"/>
  <c r="C259" i="5"/>
  <c r="B260" i="5"/>
  <c r="C260" i="5"/>
  <c r="I260" i="5" s="1"/>
  <c r="B261" i="5"/>
  <c r="C261" i="5"/>
  <c r="I261" i="5" s="1"/>
  <c r="B262" i="5"/>
  <c r="C262" i="5"/>
  <c r="I262" i="5" s="1"/>
  <c r="L262" i="5" s="1"/>
  <c r="B263" i="5"/>
  <c r="C263" i="5"/>
  <c r="B264" i="5"/>
  <c r="C264" i="5"/>
  <c r="I264" i="5" s="1"/>
  <c r="B265" i="5"/>
  <c r="C265" i="5"/>
  <c r="I265" i="5" s="1"/>
  <c r="B266" i="5"/>
  <c r="C266" i="5"/>
  <c r="B267" i="5"/>
  <c r="C267" i="5"/>
  <c r="B268" i="5"/>
  <c r="C268" i="5"/>
  <c r="I268" i="5" s="1"/>
  <c r="K268" i="5" s="1"/>
  <c r="B269" i="5"/>
  <c r="C269" i="5"/>
  <c r="I269" i="5" s="1"/>
  <c r="B270" i="5"/>
  <c r="C270" i="5"/>
  <c r="B271" i="5"/>
  <c r="C271" i="5"/>
  <c r="B272" i="5"/>
  <c r="C272" i="5"/>
  <c r="I272" i="5" s="1"/>
  <c r="B273" i="5"/>
  <c r="C273" i="5"/>
  <c r="I273" i="5" s="1"/>
  <c r="B274" i="5"/>
  <c r="C274" i="5"/>
  <c r="B275" i="5"/>
  <c r="C275" i="5"/>
  <c r="B276" i="5"/>
  <c r="C276" i="5"/>
  <c r="I276" i="5" s="1"/>
  <c r="B277" i="5"/>
  <c r="C277" i="5"/>
  <c r="I277" i="5" s="1"/>
  <c r="B278" i="5"/>
  <c r="C278" i="5"/>
  <c r="I278" i="5" s="1"/>
  <c r="K278" i="5" s="1"/>
  <c r="B279" i="5"/>
  <c r="C279" i="5"/>
  <c r="B280" i="5"/>
  <c r="C280" i="5"/>
  <c r="I280" i="5" s="1"/>
  <c r="B281" i="5"/>
  <c r="C281" i="5"/>
  <c r="I281" i="5" s="1"/>
  <c r="B282" i="5"/>
  <c r="C282" i="5"/>
  <c r="B283" i="5"/>
  <c r="C283" i="5"/>
  <c r="B284" i="5"/>
  <c r="C284" i="5"/>
  <c r="I284" i="5" s="1"/>
  <c r="K284" i="5" s="1"/>
  <c r="B285" i="5"/>
  <c r="C285" i="5"/>
  <c r="I285" i="5" s="1"/>
  <c r="B286" i="5"/>
  <c r="C286" i="5"/>
  <c r="B287" i="5"/>
  <c r="C287" i="5"/>
  <c r="B288" i="5"/>
  <c r="C288" i="5"/>
  <c r="I288" i="5" s="1"/>
  <c r="B289" i="5"/>
  <c r="C289" i="5"/>
  <c r="I289" i="5" s="1"/>
  <c r="L289" i="5" s="1"/>
  <c r="B290" i="5"/>
  <c r="C290" i="5"/>
  <c r="B291" i="5"/>
  <c r="C291" i="5"/>
  <c r="B292" i="5"/>
  <c r="C292" i="5"/>
  <c r="I292" i="5" s="1"/>
  <c r="B293" i="5"/>
  <c r="C293" i="5"/>
  <c r="I293" i="5" s="1"/>
  <c r="B294" i="5"/>
  <c r="C294" i="5"/>
  <c r="I294" i="5" s="1"/>
  <c r="L294" i="5" s="1"/>
  <c r="B295" i="5"/>
  <c r="C295" i="5"/>
  <c r="B296" i="5"/>
  <c r="C296" i="5"/>
  <c r="I296" i="5" s="1"/>
  <c r="B297" i="5"/>
  <c r="C297" i="5"/>
  <c r="I297" i="5" s="1"/>
  <c r="B298" i="5"/>
  <c r="C298" i="5"/>
  <c r="B299" i="5"/>
  <c r="C299" i="5"/>
  <c r="B300" i="5"/>
  <c r="C300" i="5"/>
  <c r="I300" i="5" s="1"/>
  <c r="K300" i="5" s="1"/>
  <c r="B301" i="5"/>
  <c r="C301" i="5"/>
  <c r="I301" i="5" s="1"/>
  <c r="B302" i="5"/>
  <c r="C302" i="5"/>
  <c r="B303" i="5"/>
  <c r="C303" i="5"/>
  <c r="B304" i="5"/>
  <c r="C304" i="5"/>
  <c r="I304" i="5" s="1"/>
  <c r="B305" i="5"/>
  <c r="C305" i="5"/>
  <c r="I305" i="5" s="1"/>
  <c r="L305" i="5" s="1"/>
  <c r="B306" i="5"/>
  <c r="C306" i="5"/>
  <c r="B307" i="5"/>
  <c r="C307" i="5"/>
  <c r="B308" i="5"/>
  <c r="C308" i="5"/>
  <c r="I308" i="5" s="1"/>
  <c r="B309" i="5"/>
  <c r="C309" i="5"/>
  <c r="I309" i="5" s="1"/>
  <c r="B310" i="5"/>
  <c r="C310" i="5"/>
  <c r="I310" i="5" s="1"/>
  <c r="K310" i="5" s="1"/>
  <c r="B311" i="5"/>
  <c r="C311" i="5"/>
  <c r="B312" i="5"/>
  <c r="C312" i="5"/>
  <c r="I312" i="5" s="1"/>
  <c r="B313" i="5"/>
  <c r="C313" i="5"/>
  <c r="I313" i="5" s="1"/>
  <c r="B314" i="5"/>
  <c r="C314" i="5"/>
  <c r="B315" i="5"/>
  <c r="C315" i="5"/>
  <c r="B316" i="5"/>
  <c r="C316" i="5"/>
  <c r="I316" i="5" s="1"/>
  <c r="J316" i="5" s="1"/>
  <c r="B317" i="5"/>
  <c r="C317" i="5"/>
  <c r="I317" i="5" s="1"/>
  <c r="B318" i="5"/>
  <c r="C318" i="5"/>
  <c r="B319" i="5"/>
  <c r="C319" i="5"/>
  <c r="B320" i="5"/>
  <c r="C320" i="5"/>
  <c r="I320" i="5" s="1"/>
  <c r="B321" i="5"/>
  <c r="C321" i="5"/>
  <c r="I321" i="5" s="1"/>
  <c r="B322" i="5"/>
  <c r="C322" i="5"/>
  <c r="B323" i="5"/>
  <c r="C323" i="5"/>
  <c r="B324" i="5"/>
  <c r="C324" i="5"/>
  <c r="I324" i="5" s="1"/>
  <c r="J324" i="5" s="1"/>
  <c r="B325" i="5"/>
  <c r="C325" i="5"/>
  <c r="I325" i="5" s="1"/>
  <c r="B326" i="5"/>
  <c r="C326" i="5"/>
  <c r="I326" i="5" s="1"/>
  <c r="L326" i="5" s="1"/>
  <c r="B327" i="5"/>
  <c r="C327" i="5"/>
  <c r="B328" i="5"/>
  <c r="C328" i="5"/>
  <c r="I328" i="5" s="1"/>
  <c r="B329" i="5"/>
  <c r="C329" i="5"/>
  <c r="I329" i="5" s="1"/>
  <c r="B330" i="5"/>
  <c r="C330" i="5"/>
  <c r="B331" i="5"/>
  <c r="C331" i="5"/>
  <c r="B332" i="5"/>
  <c r="C332" i="5"/>
  <c r="I332" i="5" s="1"/>
  <c r="K332" i="5" s="1"/>
  <c r="B333" i="5"/>
  <c r="C333" i="5"/>
  <c r="I333" i="5" s="1"/>
  <c r="B334" i="5"/>
  <c r="C334" i="5"/>
  <c r="B335" i="5"/>
  <c r="C335" i="5"/>
  <c r="B336" i="5"/>
  <c r="C336" i="5"/>
  <c r="I336" i="5" s="1"/>
  <c r="B337" i="5"/>
  <c r="C337" i="5"/>
  <c r="I337" i="5" s="1"/>
  <c r="B338" i="5"/>
  <c r="C338" i="5"/>
  <c r="B339" i="5"/>
  <c r="C339" i="5"/>
  <c r="B340" i="5"/>
  <c r="C340" i="5"/>
  <c r="I340" i="5" s="1"/>
  <c r="J340" i="5"/>
  <c r="B341" i="5"/>
  <c r="C341" i="5"/>
  <c r="I341" i="5" s="1"/>
  <c r="B342" i="5"/>
  <c r="C342" i="5"/>
  <c r="I342" i="5" s="1"/>
  <c r="B343" i="5"/>
  <c r="C343" i="5"/>
  <c r="B344" i="5"/>
  <c r="C344" i="5"/>
  <c r="I344" i="5" s="1"/>
  <c r="B345" i="5"/>
  <c r="C345" i="5"/>
  <c r="I345" i="5" s="1"/>
  <c r="B346" i="5"/>
  <c r="C346" i="5"/>
  <c r="B347" i="5"/>
  <c r="C347" i="5"/>
  <c r="I347" i="5" s="1"/>
  <c r="K347" i="5" s="1"/>
  <c r="B348" i="5"/>
  <c r="C348" i="5"/>
  <c r="B349" i="5"/>
  <c r="C349" i="5"/>
  <c r="I349" i="5" s="1"/>
  <c r="B350" i="5"/>
  <c r="C350" i="5"/>
  <c r="I350" i="5" s="1"/>
  <c r="L350" i="5" s="1"/>
  <c r="B351" i="5"/>
  <c r="C351" i="5"/>
  <c r="B352" i="5"/>
  <c r="C352" i="5"/>
  <c r="I352" i="5" s="1"/>
  <c r="K352" i="5" s="1"/>
  <c r="B353" i="5"/>
  <c r="C353" i="5"/>
  <c r="I353" i="5" s="1"/>
  <c r="B354" i="5"/>
  <c r="C354" i="5"/>
  <c r="I354" i="5" s="1"/>
  <c r="K354" i="5" s="1"/>
  <c r="B355" i="5"/>
  <c r="C355" i="5"/>
  <c r="B356" i="5"/>
  <c r="C356" i="5"/>
  <c r="I356" i="5" s="1"/>
  <c r="B357" i="5"/>
  <c r="C357" i="5"/>
  <c r="B358" i="5"/>
  <c r="C358" i="5"/>
  <c r="B359" i="5"/>
  <c r="C359" i="5"/>
  <c r="I359" i="5" s="1"/>
  <c r="B360" i="5"/>
  <c r="C360" i="5"/>
  <c r="I360" i="5" s="1"/>
  <c r="B361" i="5"/>
  <c r="C361" i="5"/>
  <c r="B362" i="5"/>
  <c r="C362" i="5"/>
  <c r="I362" i="5" s="1"/>
  <c r="B363" i="5"/>
  <c r="C363" i="5"/>
  <c r="I363" i="5" s="1"/>
  <c r="B364" i="5"/>
  <c r="C364" i="5"/>
  <c r="I364" i="5" s="1"/>
  <c r="K364" i="5" s="1"/>
  <c r="B365" i="5"/>
  <c r="C365" i="5"/>
  <c r="B366" i="5"/>
  <c r="C366" i="5"/>
  <c r="I366" i="5" s="1"/>
  <c r="B367" i="5"/>
  <c r="C367" i="5"/>
  <c r="I367" i="5" s="1"/>
  <c r="B368" i="5"/>
  <c r="C368" i="5"/>
  <c r="I368" i="5" s="1"/>
  <c r="K368" i="5" s="1"/>
  <c r="B369" i="5"/>
  <c r="C369" i="5"/>
  <c r="B370" i="5"/>
  <c r="C370" i="5"/>
  <c r="B371" i="5"/>
  <c r="C371" i="5"/>
  <c r="I371" i="5" s="1"/>
  <c r="B372" i="5"/>
  <c r="C372" i="5"/>
  <c r="I372" i="5" s="1"/>
  <c r="B373" i="5"/>
  <c r="C373" i="5"/>
  <c r="B374" i="5"/>
  <c r="C374" i="5"/>
  <c r="B375" i="5"/>
  <c r="C375" i="5"/>
  <c r="I375" i="5" s="1"/>
  <c r="K375" i="5" s="1"/>
  <c r="C5" i="4"/>
  <c r="C6" i="4"/>
  <c r="C7" i="4"/>
  <c r="I7" i="4" s="1"/>
  <c r="J7" i="4" s="1"/>
  <c r="C8" i="4"/>
  <c r="I8" i="4" s="1"/>
  <c r="C9" i="4"/>
  <c r="I9" i="4" s="1"/>
  <c r="C10" i="4"/>
  <c r="I10" i="4" s="1"/>
  <c r="L10" i="4" s="1"/>
  <c r="C11" i="4"/>
  <c r="I11" i="4" s="1"/>
  <c r="J11" i="4" s="1"/>
  <c r="C12" i="4"/>
  <c r="I12" i="4" s="1"/>
  <c r="C13" i="4"/>
  <c r="I13" i="4" s="1"/>
  <c r="J13" i="4" s="1"/>
  <c r="C14" i="4"/>
  <c r="I14" i="4" s="1"/>
  <c r="C15" i="4"/>
  <c r="I15" i="4" s="1"/>
  <c r="C16" i="4"/>
  <c r="I16" i="4" s="1"/>
  <c r="K16" i="4" s="1"/>
  <c r="C17" i="4"/>
  <c r="I17" i="4" s="1"/>
  <c r="C18" i="4"/>
  <c r="I18" i="4" s="1"/>
  <c r="K18" i="4" s="1"/>
  <c r="C19" i="4"/>
  <c r="I19" i="4" s="1"/>
  <c r="C20" i="4"/>
  <c r="I20" i="4" s="1"/>
  <c r="C21" i="4"/>
  <c r="I21" i="4" s="1"/>
  <c r="J21" i="4" s="1"/>
  <c r="C22" i="4"/>
  <c r="I22" i="4" s="1"/>
  <c r="K22" i="4" s="1"/>
  <c r="C23" i="4"/>
  <c r="I23" i="4" s="1"/>
  <c r="L23" i="4" s="1"/>
  <c r="C24" i="4"/>
  <c r="I24" i="4" s="1"/>
  <c r="L24" i="4" s="1"/>
  <c r="C25" i="4"/>
  <c r="I25" i="4" s="1"/>
  <c r="J25" i="4" s="1"/>
  <c r="C26" i="4"/>
  <c r="I26" i="4" s="1"/>
  <c r="L26" i="4" s="1"/>
  <c r="C27" i="4"/>
  <c r="I27" i="4" s="1"/>
  <c r="C28" i="4"/>
  <c r="I28" i="4" s="1"/>
  <c r="C29" i="4"/>
  <c r="I29" i="4" s="1"/>
  <c r="C30" i="4"/>
  <c r="I30" i="4" s="1"/>
  <c r="C31" i="4"/>
  <c r="I31" i="4" s="1"/>
  <c r="C32" i="4"/>
  <c r="C33" i="4"/>
  <c r="I33" i="4" s="1"/>
  <c r="J33" i="4" s="1"/>
  <c r="C34" i="4"/>
  <c r="I34" i="4" s="1"/>
  <c r="L34" i="4" s="1"/>
  <c r="C35" i="4"/>
  <c r="I35" i="4" s="1"/>
  <c r="C36" i="4"/>
  <c r="I36" i="4" s="1"/>
  <c r="C37" i="4"/>
  <c r="I37" i="4" s="1"/>
  <c r="J37" i="4" s="1"/>
  <c r="C38" i="4"/>
  <c r="I38" i="4" s="1"/>
  <c r="J38" i="4" s="1"/>
  <c r="C39" i="4"/>
  <c r="I39" i="4" s="1"/>
  <c r="L39" i="4" s="1"/>
  <c r="C40" i="4"/>
  <c r="I40" i="4" s="1"/>
  <c r="C41" i="4"/>
  <c r="I41" i="4" s="1"/>
  <c r="C42" i="4"/>
  <c r="I42" i="4" s="1"/>
  <c r="J42" i="4" s="1"/>
  <c r="C43" i="4"/>
  <c r="I43" i="4" s="1"/>
  <c r="K43" i="4" s="1"/>
  <c r="C44" i="4"/>
  <c r="I44" i="4" s="1"/>
  <c r="K44" i="4" s="1"/>
  <c r="C45" i="4"/>
  <c r="I45" i="4" s="1"/>
  <c r="J45" i="4" s="1"/>
  <c r="C46" i="4"/>
  <c r="I46" i="4" s="1"/>
  <c r="C47" i="4"/>
  <c r="I47" i="4" s="1"/>
  <c r="C48" i="4"/>
  <c r="I48" i="4" s="1"/>
  <c r="C49" i="4"/>
  <c r="I49" i="4" s="1"/>
  <c r="C50" i="4"/>
  <c r="I50" i="4" s="1"/>
  <c r="J50" i="4" s="1"/>
  <c r="C51" i="4"/>
  <c r="I51" i="4" s="1"/>
  <c r="C52" i="4"/>
  <c r="C53" i="4"/>
  <c r="I53" i="4" s="1"/>
  <c r="J53" i="4" s="1"/>
  <c r="C54" i="4"/>
  <c r="I54" i="4" s="1"/>
  <c r="L54" i="4" s="1"/>
  <c r="C55" i="4"/>
  <c r="I55" i="4" s="1"/>
  <c r="C56" i="4"/>
  <c r="I56" i="4" s="1"/>
  <c r="C57" i="4"/>
  <c r="I57" i="4" s="1"/>
  <c r="C58" i="4"/>
  <c r="I58" i="4" s="1"/>
  <c r="L58" i="4" s="1"/>
  <c r="C59" i="4"/>
  <c r="I59" i="4" s="1"/>
  <c r="L59" i="4" s="1"/>
  <c r="C60" i="4"/>
  <c r="I60" i="4" s="1"/>
  <c r="K60" i="4" s="1"/>
  <c r="C61" i="4"/>
  <c r="I61" i="4" s="1"/>
  <c r="C62" i="4"/>
  <c r="I62" i="4" s="1"/>
  <c r="K62" i="4" s="1"/>
  <c r="C63" i="4"/>
  <c r="I63" i="4" s="1"/>
  <c r="J63" i="4" s="1"/>
  <c r="C64" i="4"/>
  <c r="I64" i="4" s="1"/>
  <c r="C65" i="4"/>
  <c r="I65" i="4" s="1"/>
  <c r="C66" i="4"/>
  <c r="I66" i="4" s="1"/>
  <c r="K66" i="4" s="1"/>
  <c r="C67" i="4"/>
  <c r="I67" i="4" s="1"/>
  <c r="C68" i="4"/>
  <c r="C69" i="4"/>
  <c r="I69" i="4" s="1"/>
  <c r="J69" i="4" s="1"/>
  <c r="C70" i="4"/>
  <c r="I70" i="4" s="1"/>
  <c r="C71" i="4"/>
  <c r="I71" i="4" s="1"/>
  <c r="C72" i="4"/>
  <c r="I72" i="4" s="1"/>
  <c r="L72" i="4" s="1"/>
  <c r="C73" i="4"/>
  <c r="I73" i="4" s="1"/>
  <c r="C74" i="4"/>
  <c r="I74" i="4" s="1"/>
  <c r="L74" i="4" s="1"/>
  <c r="C75" i="4"/>
  <c r="I75" i="4" s="1"/>
  <c r="C76" i="4"/>
  <c r="I76" i="4" s="1"/>
  <c r="C77" i="4"/>
  <c r="I77" i="4" s="1"/>
  <c r="J77" i="4" s="1"/>
  <c r="C78" i="4"/>
  <c r="I78" i="4" s="1"/>
  <c r="C79" i="4"/>
  <c r="I79" i="4" s="1"/>
  <c r="C80" i="4"/>
  <c r="C81" i="4"/>
  <c r="I81" i="4" s="1"/>
  <c r="C82" i="4"/>
  <c r="I82" i="4" s="1"/>
  <c r="J82" i="4" s="1"/>
  <c r="C83" i="4"/>
  <c r="I83" i="4" s="1"/>
  <c r="C84" i="4"/>
  <c r="I84" i="4" s="1"/>
  <c r="C85" i="4"/>
  <c r="I85" i="4" s="1"/>
  <c r="J85" i="4" s="1"/>
  <c r="C86" i="4"/>
  <c r="I86" i="4" s="1"/>
  <c r="L86" i="4" s="1"/>
  <c r="C87" i="4"/>
  <c r="I87" i="4" s="1"/>
  <c r="C88" i="4"/>
  <c r="I88" i="4" s="1"/>
  <c r="C89" i="4"/>
  <c r="I89" i="4" s="1"/>
  <c r="C90" i="4"/>
  <c r="I90" i="4" s="1"/>
  <c r="K90" i="4" s="1"/>
  <c r="C91" i="4"/>
  <c r="I91" i="4" s="1"/>
  <c r="C92" i="4"/>
  <c r="I92" i="4" s="1"/>
  <c r="C93" i="4"/>
  <c r="I93" i="4" s="1"/>
  <c r="J93" i="4" s="1"/>
  <c r="C94" i="4"/>
  <c r="I94" i="4" s="1"/>
  <c r="C95" i="4"/>
  <c r="I95" i="4" s="1"/>
  <c r="C96" i="4"/>
  <c r="I96" i="4" s="1"/>
  <c r="K96" i="4" s="1"/>
  <c r="C97" i="4"/>
  <c r="I97" i="4" s="1"/>
  <c r="C98" i="4"/>
  <c r="I98" i="4" s="1"/>
  <c r="J98" i="4" s="1"/>
  <c r="C99" i="4"/>
  <c r="I99" i="4" s="1"/>
  <c r="C100" i="4"/>
  <c r="I100" i="4" s="1"/>
  <c r="L100" i="4" s="1"/>
  <c r="C101" i="4"/>
  <c r="I101" i="4" s="1"/>
  <c r="J101" i="4" s="1"/>
  <c r="C102" i="4"/>
  <c r="I102" i="4" s="1"/>
  <c r="K102" i="4" s="1"/>
  <c r="C103" i="4"/>
  <c r="I103" i="4" s="1"/>
  <c r="L103" i="4" s="1"/>
  <c r="C104" i="4"/>
  <c r="I104" i="4" s="1"/>
  <c r="C105" i="4"/>
  <c r="I105" i="4" s="1"/>
  <c r="C106" i="4"/>
  <c r="I106" i="4" s="1"/>
  <c r="J106" i="4" s="1"/>
  <c r="C107" i="4"/>
  <c r="I107" i="4" s="1"/>
  <c r="C108" i="4"/>
  <c r="C109" i="4"/>
  <c r="I109" i="4" s="1"/>
  <c r="C110" i="4"/>
  <c r="I110" i="4" s="1"/>
  <c r="C111" i="4"/>
  <c r="I111" i="4" s="1"/>
  <c r="C112" i="4"/>
  <c r="I112" i="4" s="1"/>
  <c r="C113" i="4"/>
  <c r="I113" i="4" s="1"/>
  <c r="C114" i="4"/>
  <c r="I114" i="4" s="1"/>
  <c r="K114" i="4" s="1"/>
  <c r="C115" i="4"/>
  <c r="I115" i="4" s="1"/>
  <c r="C116" i="4"/>
  <c r="C117" i="4"/>
  <c r="I117" i="4" s="1"/>
  <c r="J117" i="4" s="1"/>
  <c r="C118" i="4"/>
  <c r="I118" i="4" s="1"/>
  <c r="K118" i="4" s="1"/>
  <c r="C119" i="4"/>
  <c r="I119" i="4" s="1"/>
  <c r="J119" i="4" s="1"/>
  <c r="C120" i="4"/>
  <c r="I120" i="4" s="1"/>
  <c r="C121" i="4"/>
  <c r="I121" i="4" s="1"/>
  <c r="C122" i="4"/>
  <c r="I122" i="4" s="1"/>
  <c r="C123" i="4"/>
  <c r="I123" i="4" s="1"/>
  <c r="J123" i="4" s="1"/>
  <c r="C124" i="4"/>
  <c r="I124" i="4" s="1"/>
  <c r="K124" i="4" s="1"/>
  <c r="C125" i="4"/>
  <c r="I125" i="4" s="1"/>
  <c r="J125" i="4" s="1"/>
  <c r="C126" i="4"/>
  <c r="I126" i="4" s="1"/>
  <c r="C127" i="4"/>
  <c r="I127" i="4" s="1"/>
  <c r="J127" i="4" s="1"/>
  <c r="C128" i="4"/>
  <c r="I128" i="4" s="1"/>
  <c r="L128" i="4" s="1"/>
  <c r="C129" i="4"/>
  <c r="I129" i="4" s="1"/>
  <c r="C130" i="4"/>
  <c r="I130" i="4" s="1"/>
  <c r="L130" i="4" s="1"/>
  <c r="C131" i="4"/>
  <c r="I131" i="4" s="1"/>
  <c r="C132" i="4"/>
  <c r="I132" i="4" s="1"/>
  <c r="K132" i="4" s="1"/>
  <c r="C133" i="4"/>
  <c r="I133" i="4" s="1"/>
  <c r="C134" i="4"/>
  <c r="I134" i="4" s="1"/>
  <c r="C135" i="4"/>
  <c r="I135" i="4" s="1"/>
  <c r="C136" i="4"/>
  <c r="I136" i="4" s="1"/>
  <c r="C137" i="4"/>
  <c r="I137" i="4" s="1"/>
  <c r="C138" i="4"/>
  <c r="I138" i="4" s="1"/>
  <c r="J138" i="4" s="1"/>
  <c r="C139" i="4"/>
  <c r="I139" i="4" s="1"/>
  <c r="K139" i="4" s="1"/>
  <c r="C140" i="4"/>
  <c r="I140" i="4" s="1"/>
  <c r="C141" i="4"/>
  <c r="I141" i="4" s="1"/>
  <c r="J141" i="4" s="1"/>
  <c r="C142" i="4"/>
  <c r="I142" i="4" s="1"/>
  <c r="C143" i="4"/>
  <c r="I143" i="4" s="1"/>
  <c r="C144" i="4"/>
  <c r="C145" i="4"/>
  <c r="I145" i="4" s="1"/>
  <c r="C146" i="4"/>
  <c r="I146" i="4" s="1"/>
  <c r="K146" i="4" s="1"/>
  <c r="C147" i="4"/>
  <c r="I147" i="4" s="1"/>
  <c r="C148" i="4"/>
  <c r="I148" i="4" s="1"/>
  <c r="C149" i="4"/>
  <c r="I149" i="4" s="1"/>
  <c r="J149" i="4" s="1"/>
  <c r="C150" i="4"/>
  <c r="I150" i="4" s="1"/>
  <c r="C151" i="4"/>
  <c r="I151" i="4" s="1"/>
  <c r="J151" i="4" s="1"/>
  <c r="C152" i="4"/>
  <c r="I152" i="4" s="1"/>
  <c r="C153" i="4"/>
  <c r="I153" i="4" s="1"/>
  <c r="C154" i="4"/>
  <c r="I154" i="4" s="1"/>
  <c r="C155" i="4"/>
  <c r="I155" i="4" s="1"/>
  <c r="C156" i="4"/>
  <c r="I156" i="4" s="1"/>
  <c r="L156" i="4" s="1"/>
  <c r="C157" i="4"/>
  <c r="I157" i="4" s="1"/>
  <c r="J157" i="4" s="1"/>
  <c r="C158" i="4"/>
  <c r="I158" i="4" s="1"/>
  <c r="C159" i="4"/>
  <c r="I159" i="4" s="1"/>
  <c r="J159" i="4" s="1"/>
  <c r="C160" i="4"/>
  <c r="I160" i="4" s="1"/>
  <c r="K160" i="4" s="1"/>
  <c r="C161" i="4"/>
  <c r="I161" i="4" s="1"/>
  <c r="C162" i="4"/>
  <c r="I162" i="4" s="1"/>
  <c r="C163" i="4"/>
  <c r="I163" i="4" s="1"/>
  <c r="C164" i="4"/>
  <c r="I164" i="4" s="1"/>
  <c r="C165" i="4"/>
  <c r="I165" i="4" s="1"/>
  <c r="C166" i="4"/>
  <c r="I166" i="4" s="1"/>
  <c r="K166" i="4" s="1"/>
  <c r="C167" i="4"/>
  <c r="I167" i="4" s="1"/>
  <c r="K167" i="4" s="1"/>
  <c r="C168" i="4"/>
  <c r="I168" i="4" s="1"/>
  <c r="C169" i="4"/>
  <c r="I169" i="4" s="1"/>
  <c r="C170" i="4"/>
  <c r="I170" i="4" s="1"/>
  <c r="J170" i="4" s="1"/>
  <c r="C171" i="4"/>
  <c r="I171" i="4" s="1"/>
  <c r="C172" i="4"/>
  <c r="C173" i="4"/>
  <c r="I173" i="4" s="1"/>
  <c r="C174" i="4"/>
  <c r="I174" i="4" s="1"/>
  <c r="C175" i="4"/>
  <c r="I175" i="4" s="1"/>
  <c r="K175" i="4" s="1"/>
  <c r="C176" i="4"/>
  <c r="I176" i="4" s="1"/>
  <c r="C177" i="4"/>
  <c r="I177" i="4" s="1"/>
  <c r="C178" i="4"/>
  <c r="I178" i="4" s="1"/>
  <c r="C179" i="4"/>
  <c r="I179" i="4" s="1"/>
  <c r="C180" i="4"/>
  <c r="C181" i="4"/>
  <c r="I181" i="4" s="1"/>
  <c r="C182" i="4"/>
  <c r="I182" i="4" s="1"/>
  <c r="K182" i="4" s="1"/>
  <c r="C183" i="4"/>
  <c r="I183" i="4" s="1"/>
  <c r="C184" i="4"/>
  <c r="I184" i="4" s="1"/>
  <c r="C185" i="4"/>
  <c r="I185" i="4" s="1"/>
  <c r="C186" i="4"/>
  <c r="I186" i="4" s="1"/>
  <c r="C187" i="4"/>
  <c r="I187" i="4" s="1"/>
  <c r="K187" i="4" s="1"/>
  <c r="C188" i="4"/>
  <c r="I188" i="4" s="1"/>
  <c r="K188" i="4" s="1"/>
  <c r="C189" i="4"/>
  <c r="I189" i="4" s="1"/>
  <c r="C190" i="4"/>
  <c r="I190" i="4" s="1"/>
  <c r="C191" i="4"/>
  <c r="I191" i="4" s="1"/>
  <c r="J191" i="4" s="1"/>
  <c r="C192" i="4"/>
  <c r="I192" i="4" s="1"/>
  <c r="C193" i="4"/>
  <c r="I193" i="4" s="1"/>
  <c r="C194" i="4"/>
  <c r="I194" i="4" s="1"/>
  <c r="J194" i="4" s="1"/>
  <c r="C195" i="4"/>
  <c r="I195" i="4" s="1"/>
  <c r="C196" i="4"/>
  <c r="I196" i="4" s="1"/>
  <c r="K196" i="4" s="1"/>
  <c r="C197" i="4"/>
  <c r="I197" i="4" s="1"/>
  <c r="C198" i="4"/>
  <c r="I198" i="4" s="1"/>
  <c r="J198" i="4" s="1"/>
  <c r="C199" i="4"/>
  <c r="I199" i="4" s="1"/>
  <c r="L199" i="4" s="1"/>
  <c r="C200" i="4"/>
  <c r="I200" i="4" s="1"/>
  <c r="C201" i="4"/>
  <c r="I201" i="4" s="1"/>
  <c r="C202" i="4"/>
  <c r="I202" i="4" s="1"/>
  <c r="J202" i="4" s="1"/>
  <c r="C203" i="4"/>
  <c r="I203" i="4" s="1"/>
  <c r="K203" i="4" s="1"/>
  <c r="C204" i="4"/>
  <c r="I204" i="4" s="1"/>
  <c r="C205" i="4"/>
  <c r="I205" i="4" s="1"/>
  <c r="C206" i="4"/>
  <c r="I206" i="4" s="1"/>
  <c r="C207" i="4"/>
  <c r="I207" i="4" s="1"/>
  <c r="C208" i="4"/>
  <c r="C209" i="4"/>
  <c r="I209" i="4" s="1"/>
  <c r="C210" i="4"/>
  <c r="I210" i="4" s="1"/>
  <c r="C211" i="4"/>
  <c r="I211" i="4" s="1"/>
  <c r="C212" i="4"/>
  <c r="I212" i="4" s="1"/>
  <c r="C213" i="4"/>
  <c r="I213" i="4" s="1"/>
  <c r="C214" i="4"/>
  <c r="I214" i="4" s="1"/>
  <c r="L214" i="4" s="1"/>
  <c r="C215" i="4"/>
  <c r="I215" i="4" s="1"/>
  <c r="C216" i="4"/>
  <c r="I216" i="4" s="1"/>
  <c r="C217" i="4"/>
  <c r="I217" i="4" s="1"/>
  <c r="C218" i="4"/>
  <c r="I218" i="4" s="1"/>
  <c r="K218" i="4" s="1"/>
  <c r="C219" i="4"/>
  <c r="I219" i="4" s="1"/>
  <c r="J219" i="4" s="1"/>
  <c r="C220" i="4"/>
  <c r="I220" i="4" s="1"/>
  <c r="C221" i="4"/>
  <c r="I221" i="4" s="1"/>
  <c r="C222" i="4"/>
  <c r="I222" i="4" s="1"/>
  <c r="C223" i="4"/>
  <c r="I223" i="4" s="1"/>
  <c r="C224" i="4"/>
  <c r="I224" i="4" s="1"/>
  <c r="K224" i="4" s="1"/>
  <c r="C225" i="4"/>
  <c r="I225" i="4" s="1"/>
  <c r="C226" i="4"/>
  <c r="I226" i="4" s="1"/>
  <c r="C227" i="4"/>
  <c r="I227" i="4" s="1"/>
  <c r="C228" i="4"/>
  <c r="I228" i="4" s="1"/>
  <c r="L228" i="4" s="1"/>
  <c r="C229" i="4"/>
  <c r="I229" i="4" s="1"/>
  <c r="C230" i="4"/>
  <c r="I230" i="4" s="1"/>
  <c r="J230" i="4" s="1"/>
  <c r="C231" i="4"/>
  <c r="I231" i="4" s="1"/>
  <c r="K231" i="4" s="1"/>
  <c r="C232" i="4"/>
  <c r="I232" i="4" s="1"/>
  <c r="C233" i="4"/>
  <c r="I233" i="4" s="1"/>
  <c r="C234" i="4"/>
  <c r="I234" i="4" s="1"/>
  <c r="J234" i="4" s="1"/>
  <c r="C235" i="4"/>
  <c r="I235" i="4" s="1"/>
  <c r="C236" i="4"/>
  <c r="I236" i="4" s="1"/>
  <c r="L236" i="4" s="1"/>
  <c r="C237" i="4"/>
  <c r="I237" i="4" s="1"/>
  <c r="C238" i="4"/>
  <c r="I238" i="4" s="1"/>
  <c r="C239" i="4"/>
  <c r="I239" i="4" s="1"/>
  <c r="C240" i="4"/>
  <c r="I240" i="4" s="1"/>
  <c r="C241" i="4"/>
  <c r="I241" i="4" s="1"/>
  <c r="C242" i="4"/>
  <c r="I242" i="4" s="1"/>
  <c r="L242" i="4" s="1"/>
  <c r="C243" i="4"/>
  <c r="I243" i="4" s="1"/>
  <c r="C244" i="4"/>
  <c r="I244" i="4" s="1"/>
  <c r="C245" i="4"/>
  <c r="I245" i="4" s="1"/>
  <c r="C246" i="4"/>
  <c r="I246" i="4" s="1"/>
  <c r="J246" i="4" s="1"/>
  <c r="C247" i="4"/>
  <c r="I247" i="4" s="1"/>
  <c r="C248" i="4"/>
  <c r="I248" i="4" s="1"/>
  <c r="C249" i="4"/>
  <c r="I249" i="4" s="1"/>
  <c r="C250" i="4"/>
  <c r="I250" i="4" s="1"/>
  <c r="L250" i="4" s="1"/>
  <c r="C251" i="4"/>
  <c r="I251" i="4" s="1"/>
  <c r="C252" i="4"/>
  <c r="I252" i="4" s="1"/>
  <c r="K252" i="4" s="1"/>
  <c r="C253" i="4"/>
  <c r="I253" i="4" s="1"/>
  <c r="C254" i="4"/>
  <c r="I254" i="4" s="1"/>
  <c r="C255" i="4"/>
  <c r="I255" i="4" s="1"/>
  <c r="J255" i="4" s="1"/>
  <c r="C256" i="4"/>
  <c r="I256" i="4" s="1"/>
  <c r="L256" i="4" s="1"/>
  <c r="C257" i="4"/>
  <c r="I257" i="4" s="1"/>
  <c r="C258" i="4"/>
  <c r="I258" i="4" s="1"/>
  <c r="J258" i="4" s="1"/>
  <c r="C259" i="4"/>
  <c r="I259" i="4" s="1"/>
  <c r="C260" i="4"/>
  <c r="I260" i="4" s="1"/>
  <c r="K260" i="4" s="1"/>
  <c r="C261" i="4"/>
  <c r="I261" i="4" s="1"/>
  <c r="C262" i="4"/>
  <c r="I262" i="4" s="1"/>
  <c r="J262" i="4" s="1"/>
  <c r="C263" i="4"/>
  <c r="I263" i="4" s="1"/>
  <c r="C264" i="4"/>
  <c r="I264" i="4" s="1"/>
  <c r="C265" i="4"/>
  <c r="I265" i="4" s="1"/>
  <c r="C266" i="4"/>
  <c r="I266" i="4" s="1"/>
  <c r="L266" i="4" s="1"/>
  <c r="C267" i="4"/>
  <c r="C268" i="4"/>
  <c r="I268" i="4" s="1"/>
  <c r="C269" i="4"/>
  <c r="I269" i="4" s="1"/>
  <c r="C270" i="4"/>
  <c r="I270" i="4" s="1"/>
  <c r="C271" i="4"/>
  <c r="I271" i="4" s="1"/>
  <c r="C272" i="4"/>
  <c r="C273" i="4"/>
  <c r="I273" i="4" s="1"/>
  <c r="C274" i="4"/>
  <c r="I274" i="4" s="1"/>
  <c r="K274" i="4" s="1"/>
  <c r="C275" i="4"/>
  <c r="I275" i="4" s="1"/>
  <c r="C276" i="4"/>
  <c r="I276" i="4" s="1"/>
  <c r="C277" i="4"/>
  <c r="I277" i="4" s="1"/>
  <c r="C278" i="4"/>
  <c r="I278" i="4" s="1"/>
  <c r="L278" i="4" s="1"/>
  <c r="C279" i="4"/>
  <c r="I279" i="4" s="1"/>
  <c r="J279" i="4" s="1"/>
  <c r="C280" i="4"/>
  <c r="I280" i="4" s="1"/>
  <c r="C281" i="4"/>
  <c r="I281" i="4" s="1"/>
  <c r="C282" i="4"/>
  <c r="I282" i="4" s="1"/>
  <c r="K282" i="4" s="1"/>
  <c r="C283" i="4"/>
  <c r="I283" i="4" s="1"/>
  <c r="C284" i="4"/>
  <c r="I284" i="4" s="1"/>
  <c r="L284" i="4" s="1"/>
  <c r="C285" i="4"/>
  <c r="I285" i="4" s="1"/>
  <c r="C286" i="4"/>
  <c r="I286" i="4" s="1"/>
  <c r="C287" i="4"/>
  <c r="I287" i="4" s="1"/>
  <c r="K287" i="4" s="1"/>
  <c r="C288" i="4"/>
  <c r="I288" i="4" s="1"/>
  <c r="K288" i="4" s="1"/>
  <c r="C289" i="4"/>
  <c r="I289" i="4" s="1"/>
  <c r="C290" i="4"/>
  <c r="I290" i="4" s="1"/>
  <c r="C291" i="4"/>
  <c r="I291" i="4" s="1"/>
  <c r="C292" i="4"/>
  <c r="I292" i="4" s="1"/>
  <c r="C293" i="4"/>
  <c r="I293" i="4" s="1"/>
  <c r="C294" i="4"/>
  <c r="I294" i="4" s="1"/>
  <c r="J294" i="4" s="1"/>
  <c r="C295" i="4"/>
  <c r="I295" i="4" s="1"/>
  <c r="C296" i="4"/>
  <c r="I296" i="4" s="1"/>
  <c r="C297" i="4"/>
  <c r="I297" i="4" s="1"/>
  <c r="C298" i="4"/>
  <c r="I298" i="4" s="1"/>
  <c r="K298" i="4" s="1"/>
  <c r="C299" i="4"/>
  <c r="I299" i="4" s="1"/>
  <c r="C300" i="4"/>
  <c r="I300" i="4" s="1"/>
  <c r="C301" i="4"/>
  <c r="I301" i="4" s="1"/>
  <c r="C302" i="4"/>
  <c r="I302" i="4" s="1"/>
  <c r="C303" i="4"/>
  <c r="I303" i="4" s="1"/>
  <c r="C304" i="4"/>
  <c r="I304" i="4" s="1"/>
  <c r="K304" i="4" s="1"/>
  <c r="C305" i="4"/>
  <c r="I305" i="4" s="1"/>
  <c r="C306" i="4"/>
  <c r="I306" i="4" s="1"/>
  <c r="C307" i="4"/>
  <c r="I307" i="4" s="1"/>
  <c r="C308" i="4"/>
  <c r="I308" i="4" s="1"/>
  <c r="L308" i="4" s="1"/>
  <c r="C309" i="4"/>
  <c r="I309" i="4" s="1"/>
  <c r="C310" i="4"/>
  <c r="I310" i="4" s="1"/>
  <c r="J310" i="4" s="1"/>
  <c r="C311" i="4"/>
  <c r="I311" i="4" s="1"/>
  <c r="C312" i="4"/>
  <c r="I312" i="4" s="1"/>
  <c r="K312" i="4" s="1"/>
  <c r="C313" i="4"/>
  <c r="I313" i="4" s="1"/>
  <c r="C314" i="4"/>
  <c r="I314" i="4" s="1"/>
  <c r="J314" i="4" s="1"/>
  <c r="C315" i="4"/>
  <c r="C316" i="4"/>
  <c r="I316" i="4" s="1"/>
  <c r="K316" i="4" s="1"/>
  <c r="C317" i="4"/>
  <c r="I317" i="4" s="1"/>
  <c r="C318" i="4"/>
  <c r="I318" i="4" s="1"/>
  <c r="C319" i="4"/>
  <c r="I319" i="4" s="1"/>
  <c r="K319" i="4" s="1"/>
  <c r="C320" i="4"/>
  <c r="C321" i="4"/>
  <c r="I321" i="4" s="1"/>
  <c r="C322" i="4"/>
  <c r="I322" i="4" s="1"/>
  <c r="L322" i="4" s="1"/>
  <c r="C323" i="4"/>
  <c r="I323" i="4" s="1"/>
  <c r="K323" i="4" s="1"/>
  <c r="C324" i="4"/>
  <c r="I324" i="4" s="1"/>
  <c r="K324" i="4" s="1"/>
  <c r="C325" i="4"/>
  <c r="I325" i="4" s="1"/>
  <c r="C326" i="4"/>
  <c r="I326" i="4" s="1"/>
  <c r="J326" i="4" s="1"/>
  <c r="C327" i="4"/>
  <c r="I327" i="4" s="1"/>
  <c r="L327" i="4" s="1"/>
  <c r="C328" i="4"/>
  <c r="I328" i="4" s="1"/>
  <c r="K328" i="4" s="1"/>
  <c r="C329" i="4"/>
  <c r="I329" i="4" s="1"/>
  <c r="C330" i="4"/>
  <c r="I330" i="4" s="1"/>
  <c r="L330" i="4" s="1"/>
  <c r="C331" i="4"/>
  <c r="I331" i="4" s="1"/>
  <c r="C332" i="4"/>
  <c r="I332" i="4" s="1"/>
  <c r="K332" i="4" s="1"/>
  <c r="C333" i="4"/>
  <c r="I333" i="4" s="1"/>
  <c r="C334" i="4"/>
  <c r="I334" i="4" s="1"/>
  <c r="C335" i="4"/>
  <c r="I335" i="4" s="1"/>
  <c r="C336" i="4"/>
  <c r="C337" i="4"/>
  <c r="I337" i="4" s="1"/>
  <c r="C338" i="4"/>
  <c r="I338" i="4" s="1"/>
  <c r="C339" i="4"/>
  <c r="I339" i="4" s="1"/>
  <c r="K339" i="4" s="1"/>
  <c r="C340" i="4"/>
  <c r="I340" i="4" s="1"/>
  <c r="K340" i="4" s="1"/>
  <c r="C341" i="4"/>
  <c r="I341" i="4" s="1"/>
  <c r="C342" i="4"/>
  <c r="I342" i="4" s="1"/>
  <c r="J342" i="4" s="1"/>
  <c r="C343" i="4"/>
  <c r="I343" i="4" s="1"/>
  <c r="J343" i="4" s="1"/>
  <c r="C344" i="4"/>
  <c r="I344" i="4" s="1"/>
  <c r="K344" i="4" s="1"/>
  <c r="C345" i="4"/>
  <c r="I345" i="4" s="1"/>
  <c r="C346" i="4"/>
  <c r="I346" i="4" s="1"/>
  <c r="J346" i="4" s="1"/>
  <c r="C347" i="4"/>
  <c r="I347" i="4" s="1"/>
  <c r="C348" i="4"/>
  <c r="I348" i="4" s="1"/>
  <c r="K348" i="4" s="1"/>
  <c r="C349" i="4"/>
  <c r="I349" i="4" s="1"/>
  <c r="C350" i="4"/>
  <c r="I350" i="4" s="1"/>
  <c r="C351" i="4"/>
  <c r="I351" i="4" s="1"/>
  <c r="C352" i="4"/>
  <c r="I352" i="4" s="1"/>
  <c r="K352" i="4" s="1"/>
  <c r="C353" i="4"/>
  <c r="I353" i="4" s="1"/>
  <c r="C354" i="4"/>
  <c r="I354" i="4" s="1"/>
  <c r="C355" i="4"/>
  <c r="I355" i="4" s="1"/>
  <c r="K355" i="4" s="1"/>
  <c r="C356" i="4"/>
  <c r="I356" i="4" s="1"/>
  <c r="C357" i="4"/>
  <c r="I357" i="4" s="1"/>
  <c r="C358" i="4"/>
  <c r="I358" i="4" s="1"/>
  <c r="J358" i="4" s="1"/>
  <c r="C359" i="4"/>
  <c r="I359" i="4" s="1"/>
  <c r="C360" i="4"/>
  <c r="I360" i="4" s="1"/>
  <c r="K360" i="4" s="1"/>
  <c r="C361" i="4"/>
  <c r="I361" i="4" s="1"/>
  <c r="C362" i="4"/>
  <c r="I362" i="4" s="1"/>
  <c r="J362" i="4" s="1"/>
  <c r="C363" i="4"/>
  <c r="C364" i="4"/>
  <c r="I364" i="4" s="1"/>
  <c r="C365" i="4"/>
  <c r="I365" i="4" s="1"/>
  <c r="C366" i="4"/>
  <c r="I366" i="4" s="1"/>
  <c r="C367" i="4"/>
  <c r="I367" i="4" s="1"/>
  <c r="C368" i="4"/>
  <c r="I368" i="4" s="1"/>
  <c r="K368" i="4" s="1"/>
  <c r="C369" i="4"/>
  <c r="I369" i="4" s="1"/>
  <c r="C370" i="4"/>
  <c r="I370" i="4" s="1"/>
  <c r="L370" i="4" s="1"/>
  <c r="C371" i="4"/>
  <c r="I371" i="4" s="1"/>
  <c r="C372" i="4"/>
  <c r="I372" i="4" s="1"/>
  <c r="K372" i="4" s="1"/>
  <c r="C373" i="4"/>
  <c r="I373" i="4" s="1"/>
  <c r="C374" i="4"/>
  <c r="I374" i="4" s="1"/>
  <c r="J374" i="4" s="1"/>
  <c r="C375" i="4"/>
  <c r="I375" i="4" s="1"/>
  <c r="C4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5" i="4"/>
  <c r="B6" i="4"/>
  <c r="B7" i="4"/>
  <c r="B8" i="4"/>
  <c r="B9" i="4"/>
  <c r="B4" i="4"/>
  <c r="J109" i="4"/>
  <c r="J47" i="4"/>
  <c r="J40" i="1"/>
  <c r="J41" i="1"/>
  <c r="J42" i="1"/>
  <c r="J44" i="1"/>
  <c r="J45" i="1"/>
  <c r="J46" i="1"/>
  <c r="J48" i="1"/>
  <c r="J49" i="1"/>
  <c r="J50" i="1"/>
  <c r="J52" i="1"/>
  <c r="J53" i="1"/>
  <c r="J54" i="1"/>
  <c r="J56" i="1"/>
  <c r="J57" i="1"/>
  <c r="J58" i="1"/>
  <c r="J60" i="1"/>
  <c r="J61" i="1"/>
  <c r="J62" i="1"/>
  <c r="J64" i="1"/>
  <c r="J65" i="1"/>
  <c r="J66" i="1"/>
  <c r="J68" i="1"/>
  <c r="J69" i="1"/>
  <c r="J70" i="1"/>
  <c r="J72" i="1"/>
  <c r="J73" i="1"/>
  <c r="J74" i="1"/>
  <c r="J76" i="1"/>
  <c r="J77" i="1"/>
  <c r="J78" i="1"/>
  <c r="J80" i="1"/>
  <c r="J81" i="1"/>
  <c r="J82" i="1"/>
  <c r="J84" i="1"/>
  <c r="J85" i="1"/>
  <c r="J86" i="1"/>
  <c r="J88" i="1"/>
  <c r="J89" i="1"/>
  <c r="J90" i="1"/>
  <c r="J92" i="1"/>
  <c r="J93" i="1"/>
  <c r="J94" i="1"/>
  <c r="J96" i="1"/>
  <c r="J97" i="1"/>
  <c r="J98" i="1"/>
  <c r="J100" i="1"/>
  <c r="J101" i="1"/>
  <c r="J102" i="1"/>
  <c r="J104" i="1"/>
  <c r="J105" i="1"/>
  <c r="J106" i="1"/>
  <c r="J108" i="1"/>
  <c r="J109" i="1"/>
  <c r="J110" i="1"/>
  <c r="J112" i="1"/>
  <c r="J113" i="1"/>
  <c r="J114" i="1"/>
  <c r="J116" i="1"/>
  <c r="J117" i="1"/>
  <c r="J118" i="1"/>
  <c r="J120" i="1"/>
  <c r="J121" i="1"/>
  <c r="J122" i="1"/>
  <c r="J124" i="1"/>
  <c r="J125" i="1"/>
  <c r="J126" i="1"/>
  <c r="J128" i="1"/>
  <c r="J129" i="1"/>
  <c r="J130" i="1"/>
  <c r="J132" i="1"/>
  <c r="J133" i="1"/>
  <c r="J134" i="1"/>
  <c r="J136" i="1"/>
  <c r="J137" i="1"/>
  <c r="J138" i="1"/>
  <c r="J140" i="1"/>
  <c r="J141" i="1"/>
  <c r="J142" i="1"/>
  <c r="J144" i="1"/>
  <c r="J145" i="1"/>
  <c r="J146" i="1"/>
  <c r="J148" i="1"/>
  <c r="J149" i="1"/>
  <c r="J150" i="1"/>
  <c r="J152" i="1"/>
  <c r="J153" i="1"/>
  <c r="J154" i="1"/>
  <c r="J156" i="1"/>
  <c r="J157" i="1"/>
  <c r="J158" i="1"/>
  <c r="J160" i="1"/>
  <c r="J161" i="1"/>
  <c r="J162" i="1"/>
  <c r="J164" i="1"/>
  <c r="J165" i="1"/>
  <c r="J166" i="1"/>
  <c r="J168" i="1"/>
  <c r="J169" i="1"/>
  <c r="J170" i="1"/>
  <c r="J172" i="1"/>
  <c r="J173" i="1"/>
  <c r="J174" i="1"/>
  <c r="J176" i="1"/>
  <c r="J177" i="1"/>
  <c r="J178" i="1"/>
  <c r="J180" i="1"/>
  <c r="J181" i="1"/>
  <c r="J182" i="1"/>
  <c r="J184" i="1"/>
  <c r="J185" i="1"/>
  <c r="J186" i="1"/>
  <c r="J188" i="1"/>
  <c r="J189" i="1"/>
  <c r="J190" i="1"/>
  <c r="J192" i="1"/>
  <c r="J193" i="1"/>
  <c r="J194" i="1"/>
  <c r="J196" i="1"/>
  <c r="J197" i="1"/>
  <c r="J198" i="1"/>
  <c r="J200" i="1"/>
  <c r="J201" i="1"/>
  <c r="J202" i="1"/>
  <c r="J204" i="1"/>
  <c r="J205" i="1"/>
  <c r="J206" i="1"/>
  <c r="J208" i="1"/>
  <c r="J209" i="1"/>
  <c r="J210" i="1"/>
  <c r="J212" i="1"/>
  <c r="J213" i="1"/>
  <c r="J214" i="1"/>
  <c r="J216" i="1"/>
  <c r="J217" i="1"/>
  <c r="J218" i="1"/>
  <c r="J220" i="1"/>
  <c r="J221" i="1"/>
  <c r="J222" i="1"/>
  <c r="J224" i="1"/>
  <c r="J225" i="1"/>
  <c r="J226" i="1"/>
  <c r="J228" i="1"/>
  <c r="J229" i="1"/>
  <c r="J230" i="1"/>
  <c r="J232" i="1"/>
  <c r="J233" i="1"/>
  <c r="J234" i="1"/>
  <c r="J236" i="1"/>
  <c r="J237" i="1"/>
  <c r="J238" i="1"/>
  <c r="J240" i="1"/>
  <c r="J241" i="1"/>
  <c r="J242" i="1"/>
  <c r="J244" i="1"/>
  <c r="J245" i="1"/>
  <c r="J246" i="1"/>
  <c r="J248" i="1"/>
  <c r="J249" i="1"/>
  <c r="J250" i="1"/>
  <c r="J252" i="1"/>
  <c r="J253" i="1"/>
  <c r="J254" i="1"/>
  <c r="J256" i="1"/>
  <c r="J257" i="1"/>
  <c r="J258" i="1"/>
  <c r="J260" i="1"/>
  <c r="J261" i="1"/>
  <c r="J262" i="1"/>
  <c r="J264" i="1"/>
  <c r="J265" i="1"/>
  <c r="J266" i="1"/>
  <c r="J268" i="1"/>
  <c r="J269" i="1"/>
  <c r="J270" i="1"/>
  <c r="J272" i="1"/>
  <c r="J273" i="1"/>
  <c r="J274" i="1"/>
  <c r="J276" i="1"/>
  <c r="J277" i="1"/>
  <c r="J278" i="1"/>
  <c r="J280" i="1"/>
  <c r="J281" i="1"/>
  <c r="J282" i="1"/>
  <c r="J284" i="1"/>
  <c r="J285" i="1"/>
  <c r="J286" i="1"/>
  <c r="J288" i="1"/>
  <c r="J289" i="1"/>
  <c r="J290" i="1"/>
  <c r="J292" i="1"/>
  <c r="J293" i="1"/>
  <c r="J294" i="1"/>
  <c r="J296" i="1"/>
  <c r="J297" i="1"/>
  <c r="J298" i="1"/>
  <c r="J300" i="1"/>
  <c r="J301" i="1"/>
  <c r="J302" i="1"/>
  <c r="J304" i="1"/>
  <c r="J305" i="1"/>
  <c r="J306" i="1"/>
  <c r="J308" i="1"/>
  <c r="J309" i="1"/>
  <c r="J310" i="1"/>
  <c r="J312" i="1"/>
  <c r="J313" i="1"/>
  <c r="J314" i="1"/>
  <c r="J316" i="1"/>
  <c r="J317" i="1"/>
  <c r="J318" i="1"/>
  <c r="J320" i="1"/>
  <c r="J321" i="1"/>
  <c r="J322" i="1"/>
  <c r="J324" i="1"/>
  <c r="J325" i="1"/>
  <c r="J326" i="1"/>
  <c r="J328" i="1"/>
  <c r="J329" i="1"/>
  <c r="J330" i="1"/>
  <c r="J332" i="1"/>
  <c r="J333" i="1"/>
  <c r="J334" i="1"/>
  <c r="J336" i="1"/>
  <c r="J337" i="1"/>
  <c r="J338" i="1"/>
  <c r="J340" i="1"/>
  <c r="J341" i="1"/>
  <c r="J342" i="1"/>
  <c r="J344" i="1"/>
  <c r="J345" i="1"/>
  <c r="J346" i="1"/>
  <c r="J348" i="1"/>
  <c r="J349" i="1"/>
  <c r="J350" i="1"/>
  <c r="J352" i="1"/>
  <c r="J353" i="1"/>
  <c r="J354" i="1"/>
  <c r="J356" i="1"/>
  <c r="J357" i="1"/>
  <c r="J358" i="1"/>
  <c r="J360" i="1"/>
  <c r="J361" i="1"/>
  <c r="J362" i="1"/>
  <c r="J364" i="1"/>
  <c r="J365" i="1"/>
  <c r="J366" i="1"/>
  <c r="J368" i="1"/>
  <c r="J369" i="1"/>
  <c r="J370" i="1"/>
  <c r="J372" i="1"/>
  <c r="J373" i="1"/>
  <c r="J374" i="1"/>
  <c r="J376" i="1"/>
  <c r="J377" i="1"/>
  <c r="J378" i="1"/>
  <c r="J380" i="1"/>
  <c r="J381" i="1"/>
  <c r="J382" i="1"/>
  <c r="J384" i="1"/>
  <c r="J385" i="1"/>
  <c r="J386" i="1"/>
  <c r="J388" i="1"/>
  <c r="J389" i="1"/>
  <c r="J390" i="1"/>
  <c r="J392" i="1"/>
  <c r="J393" i="1"/>
  <c r="J394" i="1"/>
  <c r="J396" i="1"/>
  <c r="J397" i="1"/>
  <c r="J398" i="1"/>
  <c r="J400" i="1"/>
  <c r="J401" i="1"/>
  <c r="J402" i="1"/>
  <c r="J404" i="1"/>
  <c r="J405" i="1"/>
  <c r="J406" i="1"/>
  <c r="J37" i="1"/>
  <c r="J35" i="1"/>
  <c r="K26" i="1"/>
  <c r="L76" i="1" l="1"/>
  <c r="K201" i="5"/>
  <c r="K70" i="5"/>
  <c r="L404" i="1"/>
  <c r="L372" i="1"/>
  <c r="L308" i="1"/>
  <c r="L244" i="1"/>
  <c r="L172" i="1"/>
  <c r="L116" i="1"/>
  <c r="L44" i="1"/>
  <c r="K332" i="1"/>
  <c r="K268" i="1"/>
  <c r="K140" i="1"/>
  <c r="L403" i="1"/>
  <c r="L212" i="1"/>
  <c r="L84" i="1"/>
  <c r="L379" i="1"/>
  <c r="L182" i="5"/>
  <c r="K36" i="1"/>
  <c r="L36" i="1"/>
  <c r="J36" i="1"/>
  <c r="J58" i="4"/>
  <c r="J319" i="4"/>
  <c r="L90" i="4"/>
  <c r="K98" i="4"/>
  <c r="J266" i="4"/>
  <c r="L342" i="4"/>
  <c r="K219" i="5"/>
  <c r="L18" i="4"/>
  <c r="J26" i="4"/>
  <c r="L50" i="4"/>
  <c r="J74" i="4"/>
  <c r="J114" i="4"/>
  <c r="J166" i="4"/>
  <c r="J18" i="4"/>
  <c r="J182" i="4"/>
  <c r="L151" i="5"/>
  <c r="J218" i="4"/>
  <c r="K266" i="4"/>
  <c r="L54" i="5"/>
  <c r="L198" i="5"/>
  <c r="L356" i="4"/>
  <c r="K356" i="4"/>
  <c r="L300" i="4"/>
  <c r="K300" i="4"/>
  <c r="K364" i="4"/>
  <c r="L364" i="4"/>
  <c r="K246" i="4"/>
  <c r="L294" i="4"/>
  <c r="K350" i="5"/>
  <c r="K74" i="5"/>
  <c r="L82" i="4"/>
  <c r="J327" i="4"/>
  <c r="L63" i="4"/>
  <c r="J90" i="4"/>
  <c r="J250" i="4"/>
  <c r="J282" i="4"/>
  <c r="K308" i="4"/>
  <c r="K230" i="4"/>
  <c r="K82" i="4"/>
  <c r="L102" i="4"/>
  <c r="J347" i="5"/>
  <c r="J34" i="4"/>
  <c r="J298" i="4"/>
  <c r="J330" i="4"/>
  <c r="L166" i="4"/>
  <c r="J151" i="5"/>
  <c r="L154" i="4"/>
  <c r="K154" i="4"/>
  <c r="J154" i="4"/>
  <c r="J175" i="4"/>
  <c r="J203" i="4"/>
  <c r="L244" i="4"/>
  <c r="K244" i="4"/>
  <c r="J186" i="4"/>
  <c r="L186" i="4"/>
  <c r="K367" i="4"/>
  <c r="J367" i="4"/>
  <c r="I363" i="4"/>
  <c r="L363" i="4" s="1"/>
  <c r="L351" i="4"/>
  <c r="K351" i="4"/>
  <c r="J351" i="4"/>
  <c r="J335" i="4"/>
  <c r="K335" i="4"/>
  <c r="L335" i="4"/>
  <c r="I315" i="4"/>
  <c r="K315" i="4" s="1"/>
  <c r="K303" i="4"/>
  <c r="J303" i="4"/>
  <c r="J287" i="4"/>
  <c r="L287" i="4"/>
  <c r="J271" i="4"/>
  <c r="L271" i="4"/>
  <c r="I267" i="4"/>
  <c r="K267" i="4" s="1"/>
  <c r="K251" i="4"/>
  <c r="J251" i="4"/>
  <c r="L251" i="4"/>
  <c r="K239" i="4"/>
  <c r="J239" i="4"/>
  <c r="L235" i="4"/>
  <c r="J235" i="4"/>
  <c r="J223" i="4"/>
  <c r="K223" i="4"/>
  <c r="L223" i="4"/>
  <c r="J215" i="4"/>
  <c r="L215" i="4"/>
  <c r="J207" i="4"/>
  <c r="L207" i="4"/>
  <c r="L187" i="4"/>
  <c r="J187" i="4"/>
  <c r="L171" i="4"/>
  <c r="J171" i="4"/>
  <c r="K159" i="4"/>
  <c r="L159" i="4"/>
  <c r="L151" i="4"/>
  <c r="K151" i="4"/>
  <c r="J143" i="4"/>
  <c r="L143" i="4"/>
  <c r="J135" i="4"/>
  <c r="L135" i="4"/>
  <c r="J111" i="4"/>
  <c r="K111" i="4"/>
  <c r="L111" i="4"/>
  <c r="K103" i="4"/>
  <c r="J103" i="4"/>
  <c r="J95" i="4"/>
  <c r="L95" i="4"/>
  <c r="K95" i="4"/>
  <c r="L87" i="4"/>
  <c r="K87" i="4"/>
  <c r="J87" i="4"/>
  <c r="J79" i="4"/>
  <c r="K79" i="4"/>
  <c r="L79" i="4"/>
  <c r="J71" i="4"/>
  <c r="L71" i="4"/>
  <c r="J55" i="4"/>
  <c r="L55" i="4"/>
  <c r="K51" i="4"/>
  <c r="L51" i="4"/>
  <c r="L47" i="4"/>
  <c r="K47" i="4"/>
  <c r="L43" i="4"/>
  <c r="J43" i="4"/>
  <c r="K39" i="4"/>
  <c r="J39" i="4"/>
  <c r="L31" i="4"/>
  <c r="J31" i="4"/>
  <c r="K31" i="4"/>
  <c r="K23" i="4"/>
  <c r="J23" i="4"/>
  <c r="K15" i="4"/>
  <c r="L15" i="4"/>
  <c r="J15" i="4"/>
  <c r="K202" i="4"/>
  <c r="K74" i="4"/>
  <c r="I369" i="5"/>
  <c r="K369" i="5" s="1"/>
  <c r="I331" i="5"/>
  <c r="I251" i="5"/>
  <c r="L251" i="5" s="1"/>
  <c r="I122" i="5"/>
  <c r="K122" i="5" s="1"/>
  <c r="I26" i="5"/>
  <c r="J26" i="5" s="1"/>
  <c r="L137" i="5"/>
  <c r="I346" i="5"/>
  <c r="K346" i="5" s="1"/>
  <c r="L342" i="5"/>
  <c r="K342" i="5"/>
  <c r="I339" i="5"/>
  <c r="J339" i="5" s="1"/>
  <c r="I299" i="5"/>
  <c r="I235" i="5"/>
  <c r="L235" i="5" s="1"/>
  <c r="I202" i="5"/>
  <c r="K202" i="5" s="1"/>
  <c r="I81" i="5"/>
  <c r="L81" i="5" s="1"/>
  <c r="I355" i="5"/>
  <c r="J355" i="5" s="1"/>
  <c r="I6" i="4"/>
  <c r="L6" i="4" s="1"/>
  <c r="L202" i="4"/>
  <c r="I322" i="5"/>
  <c r="K322" i="5" s="1"/>
  <c r="I318" i="5"/>
  <c r="K318" i="5" s="1"/>
  <c r="I282" i="5"/>
  <c r="K282" i="5" s="1"/>
  <c r="I271" i="5"/>
  <c r="L271" i="5" s="1"/>
  <c r="I166" i="5"/>
  <c r="K166" i="5" s="1"/>
  <c r="I156" i="5"/>
  <c r="L156" i="5" s="1"/>
  <c r="I150" i="5"/>
  <c r="K150" i="5" s="1"/>
  <c r="I98" i="5"/>
  <c r="K98" i="5" s="1"/>
  <c r="L38" i="4"/>
  <c r="K106" i="4"/>
  <c r="J214" i="4"/>
  <c r="I5" i="4"/>
  <c r="J5" i="4" s="1"/>
  <c r="K294" i="4"/>
  <c r="K26" i="4"/>
  <c r="L372" i="4"/>
  <c r="L230" i="4"/>
  <c r="L114" i="4"/>
  <c r="I374" i="5"/>
  <c r="L374" i="5" s="1"/>
  <c r="I365" i="5"/>
  <c r="J365" i="5" s="1"/>
  <c r="I343" i="5"/>
  <c r="L343" i="5" s="1"/>
  <c r="I338" i="5"/>
  <c r="K338" i="5" s="1"/>
  <c r="I327" i="5"/>
  <c r="L327" i="5" s="1"/>
  <c r="I307" i="5"/>
  <c r="J307" i="5" s="1"/>
  <c r="I298" i="5"/>
  <c r="K298" i="5" s="1"/>
  <c r="I287" i="5"/>
  <c r="I274" i="5"/>
  <c r="K274" i="5" s="1"/>
  <c r="I267" i="5"/>
  <c r="I243" i="5"/>
  <c r="J243" i="5" s="1"/>
  <c r="I234" i="5"/>
  <c r="K234" i="5" s="1"/>
  <c r="I230" i="5"/>
  <c r="K230" i="5" s="1"/>
  <c r="I224" i="5"/>
  <c r="K224" i="5" s="1"/>
  <c r="I217" i="5"/>
  <c r="L217" i="5" s="1"/>
  <c r="K215" i="5"/>
  <c r="L215" i="5"/>
  <c r="J215" i="5"/>
  <c r="I209" i="5"/>
  <c r="L209" i="5" s="1"/>
  <c r="I188" i="5"/>
  <c r="L188" i="5" s="1"/>
  <c r="I186" i="5"/>
  <c r="K186" i="5" s="1"/>
  <c r="I154" i="5"/>
  <c r="K154" i="5" s="1"/>
  <c r="L118" i="5"/>
  <c r="K118" i="5"/>
  <c r="I78" i="5"/>
  <c r="K78" i="5" s="1"/>
  <c r="I22" i="5"/>
  <c r="K212" i="5"/>
  <c r="K145" i="5"/>
  <c r="L354" i="5"/>
  <c r="L278" i="5"/>
  <c r="I306" i="5"/>
  <c r="K306" i="5" s="1"/>
  <c r="I275" i="5"/>
  <c r="J275" i="5" s="1"/>
  <c r="I266" i="5"/>
  <c r="K266" i="5" s="1"/>
  <c r="I255" i="5"/>
  <c r="I242" i="5"/>
  <c r="K242" i="5" s="1"/>
  <c r="I216" i="5"/>
  <c r="I204" i="5"/>
  <c r="J204" i="5" s="1"/>
  <c r="I38" i="5"/>
  <c r="J38" i="5" s="1"/>
  <c r="L310" i="5"/>
  <c r="L358" i="4"/>
  <c r="L314" i="4"/>
  <c r="I358" i="5"/>
  <c r="L358" i="5" s="1"/>
  <c r="I351" i="5"/>
  <c r="L351" i="5" s="1"/>
  <c r="I315" i="5"/>
  <c r="I291" i="5"/>
  <c r="J291" i="5" s="1"/>
  <c r="I258" i="5"/>
  <c r="K258" i="5" s="1"/>
  <c r="I174" i="5"/>
  <c r="K174" i="5" s="1"/>
  <c r="I126" i="5"/>
  <c r="K126" i="5" s="1"/>
  <c r="I73" i="5"/>
  <c r="K73" i="5" s="1"/>
  <c r="I62" i="5"/>
  <c r="K62" i="5" s="1"/>
  <c r="L42" i="4"/>
  <c r="L66" i="4"/>
  <c r="J130" i="4"/>
  <c r="J66" i="4"/>
  <c r="J102" i="4"/>
  <c r="J278" i="4"/>
  <c r="J372" i="4"/>
  <c r="J364" i="4"/>
  <c r="J356" i="4"/>
  <c r="J348" i="4"/>
  <c r="J308" i="4"/>
  <c r="J300" i="4"/>
  <c r="J244" i="4"/>
  <c r="J236" i="4"/>
  <c r="I208" i="4"/>
  <c r="L208" i="4" s="1"/>
  <c r="I180" i="4"/>
  <c r="L180" i="4" s="1"/>
  <c r="I172" i="4"/>
  <c r="I144" i="4"/>
  <c r="J144" i="4" s="1"/>
  <c r="I116" i="4"/>
  <c r="I108" i="4"/>
  <c r="L108" i="4" s="1"/>
  <c r="I80" i="4"/>
  <c r="L80" i="4" s="1"/>
  <c r="I68" i="4"/>
  <c r="J68" i="4" s="1"/>
  <c r="I52" i="4"/>
  <c r="L52" i="4" s="1"/>
  <c r="I32" i="4"/>
  <c r="J32" i="4" s="1"/>
  <c r="I370" i="5"/>
  <c r="L370" i="5" s="1"/>
  <c r="I361" i="5"/>
  <c r="K361" i="5" s="1"/>
  <c r="I348" i="5"/>
  <c r="I334" i="5"/>
  <c r="K334" i="5" s="1"/>
  <c r="I330" i="5"/>
  <c r="K330" i="5" s="1"/>
  <c r="I319" i="5"/>
  <c r="L319" i="5" s="1"/>
  <c r="I314" i="5"/>
  <c r="K314" i="5" s="1"/>
  <c r="I303" i="5"/>
  <c r="L303" i="5" s="1"/>
  <c r="I290" i="5"/>
  <c r="K290" i="5" s="1"/>
  <c r="I283" i="5"/>
  <c r="L283" i="5" s="1"/>
  <c r="I259" i="5"/>
  <c r="J259" i="5" s="1"/>
  <c r="I250" i="5"/>
  <c r="K250" i="5" s="1"/>
  <c r="I239" i="5"/>
  <c r="I220" i="5"/>
  <c r="L220" i="5" s="1"/>
  <c r="I163" i="5"/>
  <c r="J163" i="5" s="1"/>
  <c r="I161" i="5"/>
  <c r="L161" i="5" s="1"/>
  <c r="I134" i="5"/>
  <c r="K134" i="5" s="1"/>
  <c r="I129" i="5"/>
  <c r="K129" i="5" s="1"/>
  <c r="I42" i="5"/>
  <c r="I10" i="5"/>
  <c r="L10" i="5" s="1"/>
  <c r="K294" i="5"/>
  <c r="K262" i="5"/>
  <c r="K246" i="5"/>
  <c r="I4" i="4"/>
  <c r="K4" i="4" s="1"/>
  <c r="I336" i="4"/>
  <c r="J336" i="4" s="1"/>
  <c r="I320" i="4"/>
  <c r="K320" i="4" s="1"/>
  <c r="I272" i="4"/>
  <c r="J272" i="4" s="1"/>
  <c r="I225" i="5"/>
  <c r="L225" i="5" s="1"/>
  <c r="I184" i="5"/>
  <c r="J184" i="5" s="1"/>
  <c r="I162" i="5"/>
  <c r="K162" i="5" s="1"/>
  <c r="I152" i="5"/>
  <c r="L152" i="5" s="1"/>
  <c r="I121" i="5"/>
  <c r="K121" i="5" s="1"/>
  <c r="I114" i="5"/>
  <c r="K114" i="5" s="1"/>
  <c r="I61" i="5"/>
  <c r="L61" i="5" s="1"/>
  <c r="I25" i="5"/>
  <c r="J25" i="5" s="1"/>
  <c r="I7" i="5"/>
  <c r="J7" i="5" s="1"/>
  <c r="K326" i="5"/>
  <c r="L347" i="5"/>
  <c r="I335" i="5"/>
  <c r="L335" i="5" s="1"/>
  <c r="I323" i="5"/>
  <c r="J323" i="5" s="1"/>
  <c r="I311" i="5"/>
  <c r="L311" i="5" s="1"/>
  <c r="I302" i="5"/>
  <c r="K302" i="5" s="1"/>
  <c r="I295" i="5"/>
  <c r="L295" i="5" s="1"/>
  <c r="I286" i="5"/>
  <c r="K286" i="5" s="1"/>
  <c r="I279" i="5"/>
  <c r="L279" i="5" s="1"/>
  <c r="I270" i="5"/>
  <c r="K270" i="5" s="1"/>
  <c r="I263" i="5"/>
  <c r="L263" i="5" s="1"/>
  <c r="I254" i="5"/>
  <c r="K254" i="5" s="1"/>
  <c r="I247" i="5"/>
  <c r="L247" i="5" s="1"/>
  <c r="I238" i="5"/>
  <c r="K238" i="5" s="1"/>
  <c r="L212" i="5"/>
  <c r="I210" i="5"/>
  <c r="K210" i="5" s="1"/>
  <c r="I206" i="5"/>
  <c r="L206" i="5" s="1"/>
  <c r="I194" i="5"/>
  <c r="K194" i="5" s="1"/>
  <c r="I190" i="5"/>
  <c r="K190" i="5" s="1"/>
  <c r="I178" i="5"/>
  <c r="K178" i="5" s="1"/>
  <c r="I171" i="5"/>
  <c r="I160" i="5"/>
  <c r="L160" i="5" s="1"/>
  <c r="I153" i="5"/>
  <c r="L153" i="5" s="1"/>
  <c r="I130" i="5"/>
  <c r="K130" i="5" s="1"/>
  <c r="I110" i="5"/>
  <c r="K110" i="5" s="1"/>
  <c r="I106" i="5"/>
  <c r="K106" i="5" s="1"/>
  <c r="I49" i="5"/>
  <c r="L49" i="5" s="1"/>
  <c r="I33" i="5"/>
  <c r="J33" i="5" s="1"/>
  <c r="I17" i="5"/>
  <c r="J17" i="5" s="1"/>
  <c r="I5" i="5"/>
  <c r="J5" i="5" s="1"/>
  <c r="K89" i="5"/>
  <c r="I373" i="5"/>
  <c r="J373" i="5" s="1"/>
  <c r="I357" i="5"/>
  <c r="J357" i="5" s="1"/>
  <c r="L375" i="1"/>
  <c r="K375" i="1"/>
  <c r="L371" i="1"/>
  <c r="K371" i="1"/>
  <c r="L367" i="1"/>
  <c r="K367" i="1"/>
  <c r="L363" i="1"/>
  <c r="K363" i="1"/>
  <c r="L359" i="1"/>
  <c r="K359" i="1"/>
  <c r="L355" i="1"/>
  <c r="K355" i="1"/>
  <c r="L351" i="1"/>
  <c r="K351" i="1"/>
  <c r="L347" i="1"/>
  <c r="K347" i="1"/>
  <c r="J347" i="1"/>
  <c r="L343" i="1"/>
  <c r="K343" i="1"/>
  <c r="J343" i="1"/>
  <c r="L339" i="1"/>
  <c r="K339" i="1"/>
  <c r="J339" i="1"/>
  <c r="L335" i="1"/>
  <c r="K335" i="1"/>
  <c r="J335" i="1"/>
  <c r="L331" i="1"/>
  <c r="K331" i="1"/>
  <c r="J331" i="1"/>
  <c r="L327" i="1"/>
  <c r="K327" i="1"/>
  <c r="J327" i="1"/>
  <c r="L323" i="1"/>
  <c r="K323" i="1"/>
  <c r="J323" i="1"/>
  <c r="L319" i="1"/>
  <c r="K319" i="1"/>
  <c r="J319" i="1"/>
  <c r="L315" i="1"/>
  <c r="K315" i="1"/>
  <c r="J315" i="1"/>
  <c r="L311" i="1"/>
  <c r="K311" i="1"/>
  <c r="J311" i="1"/>
  <c r="L307" i="1"/>
  <c r="K307" i="1"/>
  <c r="J307" i="1"/>
  <c r="L303" i="1"/>
  <c r="K303" i="1"/>
  <c r="J303" i="1"/>
  <c r="L299" i="1"/>
  <c r="K299" i="1"/>
  <c r="J299" i="1"/>
  <c r="L295" i="1"/>
  <c r="K295" i="1"/>
  <c r="J295" i="1"/>
  <c r="L291" i="1"/>
  <c r="K291" i="1"/>
  <c r="J291" i="1"/>
  <c r="L287" i="1"/>
  <c r="K287" i="1"/>
  <c r="J287" i="1"/>
  <c r="L283" i="1"/>
  <c r="K283" i="1"/>
  <c r="J283" i="1"/>
  <c r="L279" i="1"/>
  <c r="K279" i="1"/>
  <c r="J279" i="1"/>
  <c r="L275" i="1"/>
  <c r="K275" i="1"/>
  <c r="J275" i="1"/>
  <c r="L271" i="1"/>
  <c r="K271" i="1"/>
  <c r="J271" i="1"/>
  <c r="L267" i="1"/>
  <c r="K267" i="1"/>
  <c r="J267" i="1"/>
  <c r="L263" i="1"/>
  <c r="K263" i="1"/>
  <c r="J263" i="1"/>
  <c r="L259" i="1"/>
  <c r="K259" i="1"/>
  <c r="J259" i="1"/>
  <c r="L255" i="1"/>
  <c r="K255" i="1"/>
  <c r="J255" i="1"/>
  <c r="L251" i="1"/>
  <c r="K251" i="1"/>
  <c r="J251" i="1"/>
  <c r="L247" i="1"/>
  <c r="K247" i="1"/>
  <c r="J247" i="1"/>
  <c r="L243" i="1"/>
  <c r="K243" i="1"/>
  <c r="J243" i="1"/>
  <c r="L239" i="1"/>
  <c r="K239" i="1"/>
  <c r="J239" i="1"/>
  <c r="L235" i="1"/>
  <c r="K235" i="1"/>
  <c r="J235" i="1"/>
  <c r="L231" i="1"/>
  <c r="K231" i="1"/>
  <c r="J231" i="1"/>
  <c r="L227" i="1"/>
  <c r="K227" i="1"/>
  <c r="J227" i="1"/>
  <c r="L223" i="1"/>
  <c r="K223" i="1"/>
  <c r="J223" i="1"/>
  <c r="L219" i="1"/>
  <c r="K219" i="1"/>
  <c r="J219" i="1"/>
  <c r="L215" i="1"/>
  <c r="K215" i="1"/>
  <c r="J215" i="1"/>
  <c r="L211" i="1"/>
  <c r="K211" i="1"/>
  <c r="J211" i="1"/>
  <c r="L207" i="1"/>
  <c r="K207" i="1"/>
  <c r="J207" i="1"/>
  <c r="L203" i="1"/>
  <c r="K203" i="1"/>
  <c r="J203" i="1"/>
  <c r="L199" i="1"/>
  <c r="K199" i="1"/>
  <c r="J199" i="1"/>
  <c r="L195" i="1"/>
  <c r="K195" i="1"/>
  <c r="J195" i="1"/>
  <c r="L191" i="1"/>
  <c r="K191" i="1"/>
  <c r="J191" i="1"/>
  <c r="L187" i="1"/>
  <c r="K187" i="1"/>
  <c r="J187" i="1"/>
  <c r="L183" i="1"/>
  <c r="K183" i="1"/>
  <c r="J183" i="1"/>
  <c r="L179" i="1"/>
  <c r="K179" i="1"/>
  <c r="J179" i="1"/>
  <c r="L175" i="1"/>
  <c r="K175" i="1"/>
  <c r="J175" i="1"/>
  <c r="L171" i="1"/>
  <c r="K171" i="1"/>
  <c r="J171" i="1"/>
  <c r="L167" i="1"/>
  <c r="K167" i="1"/>
  <c r="J167" i="1"/>
  <c r="L163" i="1"/>
  <c r="K163" i="1"/>
  <c r="J163" i="1"/>
  <c r="L155" i="1"/>
  <c r="K155" i="1"/>
  <c r="J155" i="1"/>
  <c r="L151" i="1"/>
  <c r="K151" i="1"/>
  <c r="J151" i="1"/>
  <c r="L143" i="1"/>
  <c r="K143" i="1"/>
  <c r="J143" i="1"/>
  <c r="L139" i="1"/>
  <c r="K139" i="1"/>
  <c r="J139" i="1"/>
  <c r="L135" i="1"/>
  <c r="K135" i="1"/>
  <c r="J135" i="1"/>
  <c r="L127" i="1"/>
  <c r="K127" i="1"/>
  <c r="J127" i="1"/>
  <c r="L123" i="1"/>
  <c r="K123" i="1"/>
  <c r="J123" i="1"/>
  <c r="L115" i="1"/>
  <c r="K115" i="1"/>
  <c r="J115" i="1"/>
  <c r="L111" i="1"/>
  <c r="K111" i="1"/>
  <c r="J111" i="1"/>
  <c r="L107" i="1"/>
  <c r="K107" i="1"/>
  <c r="J107" i="1"/>
  <c r="L99" i="1"/>
  <c r="K99" i="1"/>
  <c r="J99" i="1"/>
  <c r="L95" i="1"/>
  <c r="K95" i="1"/>
  <c r="J95" i="1"/>
  <c r="L91" i="1"/>
  <c r="K91" i="1"/>
  <c r="J91" i="1"/>
  <c r="L83" i="1"/>
  <c r="K83" i="1"/>
  <c r="J83" i="1"/>
  <c r="L79" i="1"/>
  <c r="K79" i="1"/>
  <c r="J79" i="1"/>
  <c r="L75" i="1"/>
  <c r="K75" i="1"/>
  <c r="J75" i="1"/>
  <c r="L71" i="1"/>
  <c r="K71" i="1"/>
  <c r="J71" i="1"/>
  <c r="L63" i="1"/>
  <c r="K63" i="1"/>
  <c r="J63" i="1"/>
  <c r="L59" i="1"/>
  <c r="K59" i="1"/>
  <c r="J59" i="1"/>
  <c r="L55" i="1"/>
  <c r="K55" i="1"/>
  <c r="J55" i="1"/>
  <c r="L51" i="1"/>
  <c r="K51" i="1"/>
  <c r="J51" i="1"/>
  <c r="L47" i="1"/>
  <c r="K47" i="1"/>
  <c r="J47" i="1"/>
  <c r="L39" i="1"/>
  <c r="K39" i="1"/>
  <c r="J39" i="1"/>
  <c r="L159" i="1"/>
  <c r="K159" i="1"/>
  <c r="J159" i="1"/>
  <c r="L147" i="1"/>
  <c r="K147" i="1"/>
  <c r="J147" i="1"/>
  <c r="L131" i="1"/>
  <c r="K131" i="1"/>
  <c r="J131" i="1"/>
  <c r="L119" i="1"/>
  <c r="K119" i="1"/>
  <c r="J119" i="1"/>
  <c r="L103" i="1"/>
  <c r="K103" i="1"/>
  <c r="J103" i="1"/>
  <c r="L87" i="1"/>
  <c r="K87" i="1"/>
  <c r="J87" i="1"/>
  <c r="L67" i="1"/>
  <c r="K67" i="1"/>
  <c r="J67" i="1"/>
  <c r="L43" i="1"/>
  <c r="K43" i="1"/>
  <c r="J43" i="1"/>
  <c r="J403" i="1"/>
  <c r="J399" i="1"/>
  <c r="J395" i="1"/>
  <c r="J391" i="1"/>
  <c r="J387" i="1"/>
  <c r="J383" i="1"/>
  <c r="J379" i="1"/>
  <c r="J375" i="1"/>
  <c r="J371" i="1"/>
  <c r="J367" i="1"/>
  <c r="J363" i="1"/>
  <c r="J359" i="1"/>
  <c r="J355" i="1"/>
  <c r="J351" i="1"/>
  <c r="J349" i="4"/>
  <c r="L349" i="4"/>
  <c r="K349" i="4"/>
  <c r="J313" i="4"/>
  <c r="L313" i="4"/>
  <c r="K313" i="4"/>
  <c r="J285" i="4"/>
  <c r="L285" i="4"/>
  <c r="K285" i="4"/>
  <c r="J237" i="4"/>
  <c r="L237" i="4"/>
  <c r="K237" i="4"/>
  <c r="J205" i="4"/>
  <c r="L205" i="4"/>
  <c r="K205" i="4"/>
  <c r="J173" i="4"/>
  <c r="L173" i="4"/>
  <c r="K173" i="4"/>
  <c r="L41" i="4"/>
  <c r="K41" i="4"/>
  <c r="J41" i="4"/>
  <c r="K30" i="4"/>
  <c r="L30" i="4"/>
  <c r="L35" i="4"/>
  <c r="K35" i="4"/>
  <c r="K67" i="4"/>
  <c r="L67" i="4"/>
  <c r="J67" i="4"/>
  <c r="J122" i="4"/>
  <c r="K122" i="4"/>
  <c r="K155" i="4"/>
  <c r="L155" i="4"/>
  <c r="J155" i="4"/>
  <c r="J162" i="4"/>
  <c r="K162" i="4"/>
  <c r="L162" i="4"/>
  <c r="J174" i="4"/>
  <c r="L174" i="4"/>
  <c r="K174" i="4"/>
  <c r="J201" i="4"/>
  <c r="L201" i="4"/>
  <c r="K201" i="4"/>
  <c r="J226" i="4"/>
  <c r="K226" i="4"/>
  <c r="L226" i="4"/>
  <c r="J238" i="4"/>
  <c r="L238" i="4"/>
  <c r="K238" i="4"/>
  <c r="J265" i="4"/>
  <c r="L265" i="4"/>
  <c r="K265" i="4"/>
  <c r="J286" i="4"/>
  <c r="L286" i="4"/>
  <c r="K286" i="4"/>
  <c r="J307" i="4"/>
  <c r="L307" i="4"/>
  <c r="J329" i="4"/>
  <c r="L329" i="4"/>
  <c r="K329" i="4"/>
  <c r="J350" i="4"/>
  <c r="L350" i="4"/>
  <c r="K350" i="4"/>
  <c r="J371" i="4"/>
  <c r="L371" i="4"/>
  <c r="J347" i="4"/>
  <c r="L347" i="4"/>
  <c r="J283" i="4"/>
  <c r="K283" i="4"/>
  <c r="L283" i="4"/>
  <c r="L258" i="4"/>
  <c r="L125" i="5"/>
  <c r="K125" i="5"/>
  <c r="L66" i="5"/>
  <c r="K66" i="5"/>
  <c r="L40" i="5"/>
  <c r="K40" i="5"/>
  <c r="J40" i="5"/>
  <c r="J37" i="5"/>
  <c r="L37" i="5"/>
  <c r="K37" i="5"/>
  <c r="J27" i="5"/>
  <c r="L27" i="5"/>
  <c r="K27" i="5"/>
  <c r="L18" i="5"/>
  <c r="K18" i="5"/>
  <c r="J18" i="5"/>
  <c r="L27" i="4"/>
  <c r="K27" i="4"/>
  <c r="L57" i="4"/>
  <c r="K57" i="4"/>
  <c r="J62" i="4"/>
  <c r="J189" i="4"/>
  <c r="L189" i="4"/>
  <c r="K189" i="4"/>
  <c r="J247" i="4"/>
  <c r="K247" i="4"/>
  <c r="L247" i="4"/>
  <c r="J259" i="4"/>
  <c r="L259" i="4"/>
  <c r="K259" i="4"/>
  <c r="J274" i="4"/>
  <c r="L274" i="4"/>
  <c r="J295" i="4"/>
  <c r="K295" i="4"/>
  <c r="L295" i="4"/>
  <c r="J317" i="4"/>
  <c r="L317" i="4"/>
  <c r="K317" i="4"/>
  <c r="J338" i="4"/>
  <c r="L338" i="4"/>
  <c r="K338" i="4"/>
  <c r="J359" i="4"/>
  <c r="L359" i="4"/>
  <c r="K371" i="4"/>
  <c r="K307" i="4"/>
  <c r="K215" i="4"/>
  <c r="K130" i="4"/>
  <c r="K59" i="4"/>
  <c r="L332" i="5"/>
  <c r="J332" i="5"/>
  <c r="L320" i="5"/>
  <c r="J320" i="5"/>
  <c r="K320" i="5"/>
  <c r="L308" i="5"/>
  <c r="K308" i="5"/>
  <c r="J308" i="5"/>
  <c r="L301" i="5"/>
  <c r="K301" i="5"/>
  <c r="J301" i="5"/>
  <c r="L276" i="5"/>
  <c r="K276" i="5"/>
  <c r="J276" i="5"/>
  <c r="L260" i="5"/>
  <c r="K260" i="5"/>
  <c r="J260" i="5"/>
  <c r="L253" i="5"/>
  <c r="K253" i="5"/>
  <c r="J253" i="5"/>
  <c r="L237" i="5"/>
  <c r="K237" i="5"/>
  <c r="J237" i="5"/>
  <c r="L195" i="5"/>
  <c r="K195" i="5"/>
  <c r="J195" i="5"/>
  <c r="L179" i="5"/>
  <c r="J179" i="5"/>
  <c r="K179" i="5"/>
  <c r="L172" i="5"/>
  <c r="J172" i="5"/>
  <c r="K172" i="5"/>
  <c r="L149" i="5"/>
  <c r="K149" i="5"/>
  <c r="K113" i="5"/>
  <c r="L113" i="5"/>
  <c r="L108" i="5"/>
  <c r="K108" i="5"/>
  <c r="J108" i="5"/>
  <c r="L60" i="5"/>
  <c r="K60" i="5"/>
  <c r="L53" i="5"/>
  <c r="K53" i="5"/>
  <c r="J53" i="5"/>
  <c r="J43" i="5"/>
  <c r="L43" i="5"/>
  <c r="K43" i="5"/>
  <c r="L14" i="4"/>
  <c r="K14" i="4"/>
  <c r="K19" i="4"/>
  <c r="L19" i="4"/>
  <c r="J57" i="4"/>
  <c r="K86" i="4"/>
  <c r="J86" i="4"/>
  <c r="L94" i="4"/>
  <c r="K94" i="4"/>
  <c r="J94" i="4"/>
  <c r="L110" i="4"/>
  <c r="K110" i="4"/>
  <c r="J110" i="4"/>
  <c r="J118" i="4"/>
  <c r="L118" i="4"/>
  <c r="K150" i="4"/>
  <c r="J150" i="4"/>
  <c r="J158" i="4"/>
  <c r="L158" i="4"/>
  <c r="K158" i="4"/>
  <c r="J185" i="4"/>
  <c r="L185" i="4"/>
  <c r="K185" i="4"/>
  <c r="J210" i="4"/>
  <c r="L210" i="4"/>
  <c r="J222" i="4"/>
  <c r="L222" i="4"/>
  <c r="K222" i="4"/>
  <c r="J249" i="4"/>
  <c r="L249" i="4"/>
  <c r="K249" i="4"/>
  <c r="J275" i="4"/>
  <c r="L275" i="4"/>
  <c r="K275" i="4"/>
  <c r="J297" i="4"/>
  <c r="L297" i="4"/>
  <c r="K297" i="4"/>
  <c r="J318" i="4"/>
  <c r="L318" i="4"/>
  <c r="K318" i="4"/>
  <c r="J339" i="4"/>
  <c r="L339" i="4"/>
  <c r="J361" i="4"/>
  <c r="L361" i="4"/>
  <c r="K361" i="4"/>
  <c r="J373" i="4"/>
  <c r="L373" i="4"/>
  <c r="K373" i="4"/>
  <c r="J357" i="4"/>
  <c r="L357" i="4"/>
  <c r="K357" i="4"/>
  <c r="J341" i="4"/>
  <c r="L341" i="4"/>
  <c r="K341" i="4"/>
  <c r="J325" i="4"/>
  <c r="L325" i="4"/>
  <c r="K325" i="4"/>
  <c r="J309" i="4"/>
  <c r="L309" i="4"/>
  <c r="K309" i="4"/>
  <c r="J293" i="4"/>
  <c r="L293" i="4"/>
  <c r="J273" i="4"/>
  <c r="L273" i="4"/>
  <c r="K273" i="4"/>
  <c r="J257" i="4"/>
  <c r="L257" i="4"/>
  <c r="K257" i="4"/>
  <c r="J245" i="4"/>
  <c r="L245" i="4"/>
  <c r="K245" i="4"/>
  <c r="J229" i="4"/>
  <c r="L229" i="4"/>
  <c r="K229" i="4"/>
  <c r="J213" i="4"/>
  <c r="L213" i="4"/>
  <c r="K213" i="4"/>
  <c r="J197" i="4"/>
  <c r="L197" i="4"/>
  <c r="K197" i="4"/>
  <c r="J181" i="4"/>
  <c r="L181" i="4"/>
  <c r="K181" i="4"/>
  <c r="J161" i="4"/>
  <c r="L161" i="4"/>
  <c r="K161" i="4"/>
  <c r="J145" i="4"/>
  <c r="L145" i="4"/>
  <c r="K145" i="4"/>
  <c r="J137" i="4"/>
  <c r="L137" i="4"/>
  <c r="K137" i="4"/>
  <c r="J129" i="4"/>
  <c r="L129" i="4"/>
  <c r="K129" i="4"/>
  <c r="J121" i="4"/>
  <c r="L121" i="4"/>
  <c r="K121" i="4"/>
  <c r="L109" i="4"/>
  <c r="K109" i="4"/>
  <c r="L93" i="4"/>
  <c r="K93" i="4"/>
  <c r="L77" i="4"/>
  <c r="K77" i="4"/>
  <c r="L69" i="4"/>
  <c r="K69" i="4"/>
  <c r="L53" i="4"/>
  <c r="K53" i="4"/>
  <c r="L29" i="4"/>
  <c r="K29" i="4"/>
  <c r="K54" i="4"/>
  <c r="L138" i="4"/>
  <c r="L62" i="4"/>
  <c r="L352" i="5"/>
  <c r="J352" i="5"/>
  <c r="L328" i="5"/>
  <c r="K328" i="5"/>
  <c r="J328" i="5"/>
  <c r="K313" i="5"/>
  <c r="L313" i="5"/>
  <c r="J313" i="5"/>
  <c r="L304" i="5"/>
  <c r="J304" i="5"/>
  <c r="K304" i="5"/>
  <c r="K297" i="5"/>
  <c r="J297" i="5"/>
  <c r="L297" i="5"/>
  <c r="L288" i="5"/>
  <c r="J288" i="5"/>
  <c r="K288" i="5"/>
  <c r="K281" i="5"/>
  <c r="J281" i="5"/>
  <c r="L281" i="5"/>
  <c r="L272" i="5"/>
  <c r="J272" i="5"/>
  <c r="K272" i="5"/>
  <c r="K265" i="5"/>
  <c r="J265" i="5"/>
  <c r="L265" i="5"/>
  <c r="L256" i="5"/>
  <c r="J256" i="5"/>
  <c r="K249" i="5"/>
  <c r="L249" i="5"/>
  <c r="J249" i="5"/>
  <c r="L240" i="5"/>
  <c r="J240" i="5"/>
  <c r="K233" i="5"/>
  <c r="J233" i="5"/>
  <c r="L233" i="5"/>
  <c r="L231" i="5"/>
  <c r="J231" i="5"/>
  <c r="K231" i="5"/>
  <c r="L229" i="5"/>
  <c r="K229" i="5"/>
  <c r="L208" i="5"/>
  <c r="J208" i="5"/>
  <c r="K208" i="5"/>
  <c r="L199" i="5"/>
  <c r="J199" i="5"/>
  <c r="K199" i="5"/>
  <c r="L189" i="5"/>
  <c r="K189" i="5"/>
  <c r="L183" i="5"/>
  <c r="J183" i="5"/>
  <c r="K183" i="5"/>
  <c r="L175" i="5"/>
  <c r="K175" i="5"/>
  <c r="L173" i="5"/>
  <c r="K173" i="5"/>
  <c r="L170" i="5"/>
  <c r="K170" i="5"/>
  <c r="L33" i="4"/>
  <c r="K33" i="4"/>
  <c r="L65" i="4"/>
  <c r="K65" i="4"/>
  <c r="L75" i="4"/>
  <c r="J75" i="4"/>
  <c r="L83" i="4"/>
  <c r="K83" i="4"/>
  <c r="J83" i="4"/>
  <c r="K91" i="4"/>
  <c r="L91" i="4"/>
  <c r="J91" i="4"/>
  <c r="L99" i="4"/>
  <c r="K99" i="4"/>
  <c r="J99" i="4"/>
  <c r="K107" i="4"/>
  <c r="J107" i="4"/>
  <c r="L115" i="4"/>
  <c r="K115" i="4"/>
  <c r="J115" i="4"/>
  <c r="J134" i="4"/>
  <c r="K134" i="4"/>
  <c r="L134" i="4"/>
  <c r="L147" i="4"/>
  <c r="K147" i="4"/>
  <c r="J147" i="4"/>
  <c r="J169" i="4"/>
  <c r="L169" i="4"/>
  <c r="K169" i="4"/>
  <c r="J206" i="4"/>
  <c r="L206" i="4"/>
  <c r="K206" i="4"/>
  <c r="J233" i="4"/>
  <c r="L233" i="4"/>
  <c r="K233" i="4"/>
  <c r="J301" i="4"/>
  <c r="L301" i="4"/>
  <c r="K301" i="4"/>
  <c r="J322" i="4"/>
  <c r="K322" i="4"/>
  <c r="J365" i="4"/>
  <c r="L365" i="4"/>
  <c r="K365" i="4"/>
  <c r="J331" i="4"/>
  <c r="L331" i="4"/>
  <c r="J299" i="4"/>
  <c r="K299" i="4"/>
  <c r="K75" i="4"/>
  <c r="L343" i="4"/>
  <c r="L315" i="4"/>
  <c r="L57" i="5"/>
  <c r="J57" i="5"/>
  <c r="K57" i="5"/>
  <c r="L30" i="5"/>
  <c r="J30" i="5"/>
  <c r="K30" i="5"/>
  <c r="J15" i="5"/>
  <c r="L15" i="5"/>
  <c r="K15" i="5"/>
  <c r="L25" i="4"/>
  <c r="K25" i="4"/>
  <c r="J30" i="4"/>
  <c r="J35" i="4"/>
  <c r="J65" i="4"/>
  <c r="L73" i="4"/>
  <c r="K73" i="4"/>
  <c r="J73" i="4"/>
  <c r="L81" i="4"/>
  <c r="K81" i="4"/>
  <c r="J81" i="4"/>
  <c r="L89" i="4"/>
  <c r="K89" i="4"/>
  <c r="J89" i="4"/>
  <c r="L97" i="4"/>
  <c r="K97" i="4"/>
  <c r="J97" i="4"/>
  <c r="L105" i="4"/>
  <c r="K105" i="4"/>
  <c r="J105" i="4"/>
  <c r="L113" i="4"/>
  <c r="K113" i="4"/>
  <c r="J113" i="4"/>
  <c r="J142" i="4"/>
  <c r="L142" i="4"/>
  <c r="K142" i="4"/>
  <c r="L153" i="4"/>
  <c r="K153" i="4"/>
  <c r="J153" i="4"/>
  <c r="J163" i="4"/>
  <c r="L163" i="4"/>
  <c r="K163" i="4"/>
  <c r="J183" i="4"/>
  <c r="K183" i="4"/>
  <c r="L183" i="4"/>
  <c r="J195" i="4"/>
  <c r="L195" i="4"/>
  <c r="K195" i="4"/>
  <c r="J221" i="4"/>
  <c r="L221" i="4"/>
  <c r="K221" i="4"/>
  <c r="J227" i="4"/>
  <c r="L227" i="4"/>
  <c r="K227" i="4"/>
  <c r="J253" i="4"/>
  <c r="L253" i="4"/>
  <c r="K253" i="4"/>
  <c r="J281" i="4"/>
  <c r="L281" i="4"/>
  <c r="K281" i="4"/>
  <c r="J302" i="4"/>
  <c r="L302" i="4"/>
  <c r="K302" i="4"/>
  <c r="J323" i="4"/>
  <c r="L323" i="4"/>
  <c r="J345" i="4"/>
  <c r="L345" i="4"/>
  <c r="K345" i="4"/>
  <c r="J366" i="4"/>
  <c r="L366" i="4"/>
  <c r="K366" i="4"/>
  <c r="K347" i="4"/>
  <c r="K331" i="4"/>
  <c r="K258" i="4"/>
  <c r="L299" i="4"/>
  <c r="L11" i="4"/>
  <c r="L292" i="5"/>
  <c r="K292" i="5"/>
  <c r="J292" i="5"/>
  <c r="L285" i="5"/>
  <c r="K285" i="5"/>
  <c r="J285" i="5"/>
  <c r="L269" i="5"/>
  <c r="K269" i="5"/>
  <c r="J269" i="5"/>
  <c r="L244" i="5"/>
  <c r="K244" i="5"/>
  <c r="J244" i="5"/>
  <c r="L228" i="5"/>
  <c r="J228" i="5"/>
  <c r="K228" i="5"/>
  <c r="K193" i="5"/>
  <c r="L193" i="5"/>
  <c r="K177" i="5"/>
  <c r="L177" i="5"/>
  <c r="L155" i="5"/>
  <c r="J155" i="5"/>
  <c r="L142" i="5"/>
  <c r="K142" i="5"/>
  <c r="L138" i="5"/>
  <c r="K138" i="5"/>
  <c r="L115" i="5"/>
  <c r="K115" i="5"/>
  <c r="J115" i="5"/>
  <c r="L82" i="5"/>
  <c r="K82" i="5"/>
  <c r="L72" i="5"/>
  <c r="K72" i="5"/>
  <c r="J72" i="5"/>
  <c r="L58" i="5"/>
  <c r="K58" i="5"/>
  <c r="L46" i="5"/>
  <c r="J46" i="5"/>
  <c r="K46" i="5"/>
  <c r="L17" i="4"/>
  <c r="K17" i="4"/>
  <c r="J22" i="4"/>
  <c r="J27" i="4"/>
  <c r="K46" i="4"/>
  <c r="L46" i="4"/>
  <c r="L49" i="4"/>
  <c r="K49" i="4"/>
  <c r="J54" i="4"/>
  <c r="J59" i="4"/>
  <c r="L70" i="4"/>
  <c r="K70" i="4"/>
  <c r="J70" i="4"/>
  <c r="L78" i="4"/>
  <c r="K78" i="4"/>
  <c r="J78" i="4"/>
  <c r="L131" i="4"/>
  <c r="K131" i="4"/>
  <c r="J131" i="4"/>
  <c r="J178" i="4"/>
  <c r="K178" i="4"/>
  <c r="J190" i="4"/>
  <c r="L190" i="4"/>
  <c r="K190" i="4"/>
  <c r="J217" i="4"/>
  <c r="L217" i="4"/>
  <c r="K217" i="4"/>
  <c r="J242" i="4"/>
  <c r="K242" i="4"/>
  <c r="J254" i="4"/>
  <c r="L254" i="4"/>
  <c r="K254" i="4"/>
  <c r="J269" i="4"/>
  <c r="L269" i="4"/>
  <c r="K269" i="4"/>
  <c r="J290" i="4"/>
  <c r="K290" i="4"/>
  <c r="L290" i="4"/>
  <c r="J311" i="4"/>
  <c r="L311" i="4"/>
  <c r="J333" i="4"/>
  <c r="L333" i="4"/>
  <c r="K333" i="4"/>
  <c r="J354" i="4"/>
  <c r="L354" i="4"/>
  <c r="K354" i="4"/>
  <c r="J375" i="4"/>
  <c r="L375" i="4"/>
  <c r="J369" i="4"/>
  <c r="L369" i="4"/>
  <c r="K369" i="4"/>
  <c r="J353" i="4"/>
  <c r="L353" i="4"/>
  <c r="K353" i="4"/>
  <c r="J337" i="4"/>
  <c r="L337" i="4"/>
  <c r="K337" i="4"/>
  <c r="J321" i="4"/>
  <c r="L321" i="4"/>
  <c r="K321" i="4"/>
  <c r="J305" i="4"/>
  <c r="L305" i="4"/>
  <c r="K305" i="4"/>
  <c r="J289" i="4"/>
  <c r="L289" i="4"/>
  <c r="K289" i="4"/>
  <c r="J277" i="4"/>
  <c r="L277" i="4"/>
  <c r="K277" i="4"/>
  <c r="J261" i="4"/>
  <c r="L261" i="4"/>
  <c r="K261" i="4"/>
  <c r="J241" i="4"/>
  <c r="L241" i="4"/>
  <c r="K241" i="4"/>
  <c r="J225" i="4"/>
  <c r="L225" i="4"/>
  <c r="K225" i="4"/>
  <c r="J209" i="4"/>
  <c r="L209" i="4"/>
  <c r="K209" i="4"/>
  <c r="J193" i="4"/>
  <c r="L193" i="4"/>
  <c r="K193" i="4"/>
  <c r="J177" i="4"/>
  <c r="L177" i="4"/>
  <c r="K177" i="4"/>
  <c r="J165" i="4"/>
  <c r="L165" i="4"/>
  <c r="K165" i="4"/>
  <c r="L157" i="4"/>
  <c r="K157" i="4"/>
  <c r="L149" i="4"/>
  <c r="K149" i="4"/>
  <c r="L141" i="4"/>
  <c r="K141" i="4"/>
  <c r="L133" i="4"/>
  <c r="K133" i="4"/>
  <c r="L125" i="4"/>
  <c r="K125" i="4"/>
  <c r="L117" i="4"/>
  <c r="K117" i="4"/>
  <c r="L101" i="4"/>
  <c r="K101" i="4"/>
  <c r="L85" i="4"/>
  <c r="K85" i="4"/>
  <c r="L61" i="4"/>
  <c r="K61" i="4"/>
  <c r="L45" i="4"/>
  <c r="K45" i="4"/>
  <c r="L37" i="4"/>
  <c r="K37" i="4"/>
  <c r="L21" i="4"/>
  <c r="K21" i="4"/>
  <c r="L13" i="4"/>
  <c r="K13" i="4"/>
  <c r="J9" i="4"/>
  <c r="L9" i="4"/>
  <c r="K9" i="4"/>
  <c r="K210" i="4"/>
  <c r="K11" i="4"/>
  <c r="L279" i="4"/>
  <c r="L194" i="4"/>
  <c r="L123" i="4"/>
  <c r="K337" i="5"/>
  <c r="L337" i="5"/>
  <c r="J337" i="5"/>
  <c r="J10" i="4"/>
  <c r="J14" i="4"/>
  <c r="J17" i="4"/>
  <c r="J19" i="4"/>
  <c r="J29" i="4"/>
  <c r="J46" i="4"/>
  <c r="J49" i="4"/>
  <c r="J51" i="4"/>
  <c r="J61" i="4"/>
  <c r="J126" i="4"/>
  <c r="L126" i="4"/>
  <c r="K126" i="4"/>
  <c r="J133" i="4"/>
  <c r="L139" i="4"/>
  <c r="J139" i="4"/>
  <c r="J146" i="4"/>
  <c r="L146" i="4"/>
  <c r="J167" i="4"/>
  <c r="L167" i="4"/>
  <c r="J179" i="4"/>
  <c r="L179" i="4"/>
  <c r="K179" i="4"/>
  <c r="J199" i="4"/>
  <c r="K199" i="4"/>
  <c r="J211" i="4"/>
  <c r="L211" i="4"/>
  <c r="K211" i="4"/>
  <c r="J231" i="4"/>
  <c r="L231" i="4"/>
  <c r="J243" i="4"/>
  <c r="L243" i="4"/>
  <c r="K243" i="4"/>
  <c r="J263" i="4"/>
  <c r="K263" i="4"/>
  <c r="J270" i="4"/>
  <c r="L270" i="4"/>
  <c r="K270" i="4"/>
  <c r="J291" i="4"/>
  <c r="L291" i="4"/>
  <c r="K291" i="4"/>
  <c r="J306" i="4"/>
  <c r="K306" i="4"/>
  <c r="J334" i="4"/>
  <c r="L334" i="4"/>
  <c r="K334" i="4"/>
  <c r="J355" i="4"/>
  <c r="L355" i="4"/>
  <c r="J370" i="4"/>
  <c r="K370" i="4"/>
  <c r="J368" i="4"/>
  <c r="L368" i="4"/>
  <c r="J360" i="4"/>
  <c r="L360" i="4"/>
  <c r="J352" i="4"/>
  <c r="L352" i="4"/>
  <c r="J344" i="4"/>
  <c r="L344" i="4"/>
  <c r="J340" i="4"/>
  <c r="L340" i="4"/>
  <c r="J332" i="4"/>
  <c r="L332" i="4"/>
  <c r="J328" i="4"/>
  <c r="L328" i="4"/>
  <c r="J324" i="4"/>
  <c r="L324" i="4"/>
  <c r="J316" i="4"/>
  <c r="L316" i="4"/>
  <c r="J312" i="4"/>
  <c r="L312" i="4"/>
  <c r="J304" i="4"/>
  <c r="L304" i="4"/>
  <c r="J296" i="4"/>
  <c r="L296" i="4"/>
  <c r="K296" i="4"/>
  <c r="J292" i="4"/>
  <c r="K292" i="4"/>
  <c r="J288" i="4"/>
  <c r="L288" i="4"/>
  <c r="J284" i="4"/>
  <c r="K284" i="4"/>
  <c r="J280" i="4"/>
  <c r="L280" i="4"/>
  <c r="K280" i="4"/>
  <c r="J276" i="4"/>
  <c r="K276" i="4"/>
  <c r="L276" i="4"/>
  <c r="J268" i="4"/>
  <c r="K268" i="4"/>
  <c r="L268" i="4"/>
  <c r="J264" i="4"/>
  <c r="L264" i="4"/>
  <c r="K264" i="4"/>
  <c r="J260" i="4"/>
  <c r="L260" i="4"/>
  <c r="J256" i="4"/>
  <c r="K256" i="4"/>
  <c r="J252" i="4"/>
  <c r="L252" i="4"/>
  <c r="J248" i="4"/>
  <c r="L248" i="4"/>
  <c r="K248" i="4"/>
  <c r="J240" i="4"/>
  <c r="K240" i="4"/>
  <c r="L240" i="4"/>
  <c r="J232" i="4"/>
  <c r="L232" i="4"/>
  <c r="K232" i="4"/>
  <c r="J228" i="4"/>
  <c r="K228" i="4"/>
  <c r="J224" i="4"/>
  <c r="L224" i="4"/>
  <c r="J220" i="4"/>
  <c r="K220" i="4"/>
  <c r="J216" i="4"/>
  <c r="L216" i="4"/>
  <c r="K216" i="4"/>
  <c r="J212" i="4"/>
  <c r="K212" i="4"/>
  <c r="L212" i="4"/>
  <c r="J204" i="4"/>
  <c r="K204" i="4"/>
  <c r="L204" i="4"/>
  <c r="J200" i="4"/>
  <c r="L200" i="4"/>
  <c r="K200" i="4"/>
  <c r="J196" i="4"/>
  <c r="L196" i="4"/>
  <c r="J192" i="4"/>
  <c r="K192" i="4"/>
  <c r="J188" i="4"/>
  <c r="L188" i="4"/>
  <c r="J184" i="4"/>
  <c r="L184" i="4"/>
  <c r="K184" i="4"/>
  <c r="J176" i="4"/>
  <c r="K176" i="4"/>
  <c r="L176" i="4"/>
  <c r="J168" i="4"/>
  <c r="L168" i="4"/>
  <c r="K168" i="4"/>
  <c r="J164" i="4"/>
  <c r="K164" i="4"/>
  <c r="J160" i="4"/>
  <c r="L160" i="4"/>
  <c r="J156" i="4"/>
  <c r="K156" i="4"/>
  <c r="J152" i="4"/>
  <c r="L152" i="4"/>
  <c r="K152" i="4"/>
  <c r="J148" i="4"/>
  <c r="K148" i="4"/>
  <c r="L148" i="4"/>
  <c r="J140" i="4"/>
  <c r="K140" i="4"/>
  <c r="L140" i="4"/>
  <c r="J136" i="4"/>
  <c r="L136" i="4"/>
  <c r="K136" i="4"/>
  <c r="J132" i="4"/>
  <c r="L132" i="4"/>
  <c r="J128" i="4"/>
  <c r="K128" i="4"/>
  <c r="J124" i="4"/>
  <c r="L124" i="4"/>
  <c r="J120" i="4"/>
  <c r="L120" i="4"/>
  <c r="K120" i="4"/>
  <c r="J112" i="4"/>
  <c r="K112" i="4"/>
  <c r="L112" i="4"/>
  <c r="J104" i="4"/>
  <c r="L104" i="4"/>
  <c r="K104" i="4"/>
  <c r="J100" i="4"/>
  <c r="K100" i="4"/>
  <c r="J96" i="4"/>
  <c r="L96" i="4"/>
  <c r="J92" i="4"/>
  <c r="K92" i="4"/>
  <c r="J88" i="4"/>
  <c r="L88" i="4"/>
  <c r="K88" i="4"/>
  <c r="J84" i="4"/>
  <c r="K84" i="4"/>
  <c r="L84" i="4"/>
  <c r="J76" i="4"/>
  <c r="L76" i="4"/>
  <c r="K76" i="4"/>
  <c r="J72" i="4"/>
  <c r="K72" i="4"/>
  <c r="J64" i="4"/>
  <c r="L64" i="4"/>
  <c r="K64" i="4"/>
  <c r="J60" i="4"/>
  <c r="L60" i="4"/>
  <c r="J56" i="4"/>
  <c r="L56" i="4"/>
  <c r="K56" i="4"/>
  <c r="J48" i="4"/>
  <c r="L48" i="4"/>
  <c r="K48" i="4"/>
  <c r="J44" i="4"/>
  <c r="L44" i="4"/>
  <c r="J40" i="4"/>
  <c r="K40" i="4"/>
  <c r="J36" i="4"/>
  <c r="L36" i="4"/>
  <c r="K36" i="4"/>
  <c r="J28" i="4"/>
  <c r="L28" i="4"/>
  <c r="K28" i="4"/>
  <c r="J24" i="4"/>
  <c r="K24" i="4"/>
  <c r="J20" i="4"/>
  <c r="L20" i="4"/>
  <c r="K20" i="4"/>
  <c r="J16" i="4"/>
  <c r="L16" i="4"/>
  <c r="J12" i="4"/>
  <c r="L12" i="4"/>
  <c r="K12" i="4"/>
  <c r="J8" i="4"/>
  <c r="K8" i="4"/>
  <c r="L8" i="4"/>
  <c r="K375" i="4"/>
  <c r="K359" i="4"/>
  <c r="K343" i="4"/>
  <c r="K327" i="4"/>
  <c r="K311" i="4"/>
  <c r="K293" i="4"/>
  <c r="K279" i="4"/>
  <c r="K236" i="4"/>
  <c r="K194" i="4"/>
  <c r="K138" i="4"/>
  <c r="K123" i="4"/>
  <c r="K38" i="4"/>
  <c r="K10" i="4"/>
  <c r="L348" i="4"/>
  <c r="L306" i="4"/>
  <c r="L292" i="4"/>
  <c r="L263" i="4"/>
  <c r="L220" i="4"/>
  <c r="L192" i="4"/>
  <c r="L178" i="4"/>
  <c r="L164" i="4"/>
  <c r="L150" i="4"/>
  <c r="L122" i="4"/>
  <c r="L107" i="4"/>
  <c r="L92" i="4"/>
  <c r="L40" i="4"/>
  <c r="L22" i="4"/>
  <c r="L368" i="5"/>
  <c r="J368" i="5"/>
  <c r="L360" i="5"/>
  <c r="K360" i="5"/>
  <c r="J360" i="5"/>
  <c r="K345" i="5"/>
  <c r="J345" i="5"/>
  <c r="L345" i="5"/>
  <c r="L340" i="5"/>
  <c r="K340" i="5"/>
  <c r="L24" i="5"/>
  <c r="K24" i="5"/>
  <c r="J24" i="5"/>
  <c r="K374" i="4"/>
  <c r="K362" i="4"/>
  <c r="K358" i="4"/>
  <c r="K346" i="4"/>
  <c r="K342" i="4"/>
  <c r="K330" i="4"/>
  <c r="K326" i="4"/>
  <c r="K314" i="4"/>
  <c r="K310" i="4"/>
  <c r="K278" i="4"/>
  <c r="K271" i="4"/>
  <c r="K250" i="4"/>
  <c r="K235" i="4"/>
  <c r="K214" i="4"/>
  <c r="K207" i="4"/>
  <c r="K186" i="4"/>
  <c r="K171" i="4"/>
  <c r="K143" i="4"/>
  <c r="K135" i="4"/>
  <c r="K71" i="4"/>
  <c r="K58" i="4"/>
  <c r="K50" i="4"/>
  <c r="L362" i="4"/>
  <c r="L326" i="4"/>
  <c r="L319" i="4"/>
  <c r="L298" i="4"/>
  <c r="L262" i="4"/>
  <c r="L255" i="4"/>
  <c r="L234" i="4"/>
  <c r="L219" i="4"/>
  <c r="L198" i="4"/>
  <c r="L191" i="4"/>
  <c r="L170" i="4"/>
  <c r="L127" i="4"/>
  <c r="L119" i="4"/>
  <c r="L106" i="4"/>
  <c r="L98" i="4"/>
  <c r="L371" i="5"/>
  <c r="K371" i="5"/>
  <c r="J371" i="5"/>
  <c r="K366" i="5"/>
  <c r="L366" i="5"/>
  <c r="L363" i="5"/>
  <c r="J363" i="5"/>
  <c r="K353" i="5"/>
  <c r="L353" i="5"/>
  <c r="J353" i="5"/>
  <c r="L336" i="5"/>
  <c r="K336" i="5"/>
  <c r="J336" i="5"/>
  <c r="K321" i="5"/>
  <c r="J321" i="5"/>
  <c r="L321" i="5"/>
  <c r="L316" i="5"/>
  <c r="K316" i="5"/>
  <c r="L211" i="5"/>
  <c r="K211" i="5"/>
  <c r="J211" i="5"/>
  <c r="L203" i="5"/>
  <c r="J203" i="5"/>
  <c r="L197" i="5"/>
  <c r="K197" i="5"/>
  <c r="L196" i="5"/>
  <c r="K196" i="5"/>
  <c r="L192" i="5"/>
  <c r="J192" i="5"/>
  <c r="L187" i="5"/>
  <c r="J187" i="5"/>
  <c r="L181" i="5"/>
  <c r="K181" i="5"/>
  <c r="L180" i="5"/>
  <c r="K180" i="5"/>
  <c r="L159" i="5"/>
  <c r="K159" i="5"/>
  <c r="J159" i="5"/>
  <c r="L124" i="5"/>
  <c r="K124" i="5"/>
  <c r="J124" i="5"/>
  <c r="L119" i="5"/>
  <c r="K119" i="5"/>
  <c r="J119" i="5"/>
  <c r="L99" i="5"/>
  <c r="K99" i="5"/>
  <c r="J99" i="5"/>
  <c r="L97" i="5"/>
  <c r="K97" i="5"/>
  <c r="L90" i="5"/>
  <c r="K90" i="5"/>
  <c r="L85" i="5"/>
  <c r="K85" i="5"/>
  <c r="J85" i="5"/>
  <c r="L80" i="5"/>
  <c r="K80" i="5"/>
  <c r="L76" i="5"/>
  <c r="K76" i="5"/>
  <c r="L69" i="5"/>
  <c r="K69" i="5"/>
  <c r="J65" i="5"/>
  <c r="L65" i="5"/>
  <c r="L56" i="5"/>
  <c r="K56" i="5"/>
  <c r="J56" i="5"/>
  <c r="L34" i="5"/>
  <c r="K34" i="5"/>
  <c r="J34" i="5"/>
  <c r="J31" i="5"/>
  <c r="L31" i="5"/>
  <c r="K31" i="5"/>
  <c r="L8" i="5"/>
  <c r="K8" i="5"/>
  <c r="J8" i="5"/>
  <c r="K363" i="5"/>
  <c r="K262" i="4"/>
  <c r="K255" i="4"/>
  <c r="K234" i="4"/>
  <c r="K219" i="4"/>
  <c r="K198" i="4"/>
  <c r="K191" i="4"/>
  <c r="K170" i="4"/>
  <c r="K127" i="4"/>
  <c r="K119" i="4"/>
  <c r="K63" i="4"/>
  <c r="K55" i="4"/>
  <c r="K42" i="4"/>
  <c r="K34" i="4"/>
  <c r="L374" i="4"/>
  <c r="L367" i="4"/>
  <c r="L346" i="4"/>
  <c r="L310" i="4"/>
  <c r="L303" i="4"/>
  <c r="L282" i="4"/>
  <c r="L246" i="4"/>
  <c r="L239" i="4"/>
  <c r="L218" i="4"/>
  <c r="L203" i="4"/>
  <c r="L182" i="4"/>
  <c r="L175" i="4"/>
  <c r="L372" i="5"/>
  <c r="J372" i="5"/>
  <c r="K372" i="5"/>
  <c r="L364" i="5"/>
  <c r="J364" i="5"/>
  <c r="L356" i="5"/>
  <c r="K356" i="5"/>
  <c r="L344" i="5"/>
  <c r="K344" i="5"/>
  <c r="J344" i="5"/>
  <c r="K329" i="5"/>
  <c r="J329" i="5"/>
  <c r="L324" i="5"/>
  <c r="K324" i="5"/>
  <c r="L312" i="5"/>
  <c r="K312" i="5"/>
  <c r="J312" i="5"/>
  <c r="K305" i="5"/>
  <c r="J305" i="5"/>
  <c r="L296" i="5"/>
  <c r="K296" i="5"/>
  <c r="J296" i="5"/>
  <c r="K289" i="5"/>
  <c r="J289" i="5"/>
  <c r="L280" i="5"/>
  <c r="K280" i="5"/>
  <c r="J280" i="5"/>
  <c r="K273" i="5"/>
  <c r="L273" i="5"/>
  <c r="J273" i="5"/>
  <c r="L264" i="5"/>
  <c r="K264" i="5"/>
  <c r="J264" i="5"/>
  <c r="K257" i="5"/>
  <c r="J257" i="5"/>
  <c r="L257" i="5"/>
  <c r="L248" i="5"/>
  <c r="K248" i="5"/>
  <c r="J248" i="5"/>
  <c r="K241" i="5"/>
  <c r="J241" i="5"/>
  <c r="L232" i="5"/>
  <c r="K232" i="5"/>
  <c r="J232" i="5"/>
  <c r="L221" i="5"/>
  <c r="K221" i="5"/>
  <c r="L214" i="5"/>
  <c r="K214" i="5"/>
  <c r="L207" i="5"/>
  <c r="J207" i="5"/>
  <c r="K207" i="5"/>
  <c r="L200" i="5"/>
  <c r="K200" i="5"/>
  <c r="L167" i="5"/>
  <c r="J167" i="5"/>
  <c r="L165" i="5"/>
  <c r="K165" i="5"/>
  <c r="L127" i="5"/>
  <c r="K127" i="5"/>
  <c r="J127" i="5"/>
  <c r="L107" i="5"/>
  <c r="K107" i="5"/>
  <c r="J107" i="5"/>
  <c r="L105" i="5"/>
  <c r="K105" i="5"/>
  <c r="L102" i="5"/>
  <c r="K102" i="5"/>
  <c r="L94" i="5"/>
  <c r="K94" i="5"/>
  <c r="L91" i="5"/>
  <c r="K91" i="5"/>
  <c r="L88" i="5"/>
  <c r="K88" i="5"/>
  <c r="J83" i="5"/>
  <c r="L83" i="5"/>
  <c r="K83" i="5"/>
  <c r="L50" i="5"/>
  <c r="K50" i="5"/>
  <c r="J50" i="5"/>
  <c r="J47" i="5"/>
  <c r="L47" i="5"/>
  <c r="K47" i="5"/>
  <c r="J21" i="5"/>
  <c r="L21" i="5"/>
  <c r="K21" i="5"/>
  <c r="L14" i="5"/>
  <c r="J14" i="5"/>
  <c r="K14" i="5"/>
  <c r="J11" i="5"/>
  <c r="L11" i="5"/>
  <c r="K11" i="5"/>
  <c r="K86" i="5"/>
  <c r="K65" i="5"/>
  <c r="L329" i="5"/>
  <c r="L375" i="5"/>
  <c r="J375" i="5"/>
  <c r="L367" i="5"/>
  <c r="J367" i="5"/>
  <c r="K367" i="5"/>
  <c r="L362" i="5"/>
  <c r="K362" i="5"/>
  <c r="L359" i="5"/>
  <c r="J359" i="5"/>
  <c r="L349" i="5"/>
  <c r="K349" i="5"/>
  <c r="J349" i="5"/>
  <c r="L341" i="5"/>
  <c r="K341" i="5"/>
  <c r="J341" i="5"/>
  <c r="L333" i="5"/>
  <c r="K333" i="5"/>
  <c r="J333" i="5"/>
  <c r="L325" i="5"/>
  <c r="K325" i="5"/>
  <c r="J325" i="5"/>
  <c r="L317" i="5"/>
  <c r="K317" i="5"/>
  <c r="J317" i="5"/>
  <c r="L309" i="5"/>
  <c r="K309" i="5"/>
  <c r="J309" i="5"/>
  <c r="L300" i="5"/>
  <c r="J300" i="5"/>
  <c r="L293" i="5"/>
  <c r="K293" i="5"/>
  <c r="J293" i="5"/>
  <c r="L284" i="5"/>
  <c r="J284" i="5"/>
  <c r="L277" i="5"/>
  <c r="K277" i="5"/>
  <c r="J277" i="5"/>
  <c r="L268" i="5"/>
  <c r="J268" i="5"/>
  <c r="L261" i="5"/>
  <c r="K261" i="5"/>
  <c r="J261" i="5"/>
  <c r="L252" i="5"/>
  <c r="J252" i="5"/>
  <c r="L245" i="5"/>
  <c r="K245" i="5"/>
  <c r="J245" i="5"/>
  <c r="L236" i="5"/>
  <c r="J236" i="5"/>
  <c r="L227" i="5"/>
  <c r="K227" i="5"/>
  <c r="J227" i="5"/>
  <c r="L223" i="5"/>
  <c r="K223" i="5"/>
  <c r="L205" i="5"/>
  <c r="K205" i="5"/>
  <c r="K169" i="5"/>
  <c r="L169" i="5"/>
  <c r="L164" i="5"/>
  <c r="J164" i="5"/>
  <c r="K164" i="5"/>
  <c r="L158" i="5"/>
  <c r="K158" i="5"/>
  <c r="L146" i="5"/>
  <c r="K146" i="5"/>
  <c r="L143" i="5"/>
  <c r="K143" i="5"/>
  <c r="L139" i="5"/>
  <c r="K139" i="5"/>
  <c r="L135" i="5"/>
  <c r="K135" i="5"/>
  <c r="L131" i="5"/>
  <c r="K131" i="5"/>
  <c r="L128" i="5"/>
  <c r="K128" i="5"/>
  <c r="L100" i="5"/>
  <c r="K100" i="5"/>
  <c r="J100" i="5"/>
  <c r="L68" i="5"/>
  <c r="K68" i="5"/>
  <c r="J68" i="5"/>
  <c r="L52" i="5"/>
  <c r="K52" i="5"/>
  <c r="J52" i="5"/>
  <c r="L44" i="5"/>
  <c r="K44" i="5"/>
  <c r="J41" i="5"/>
  <c r="L41" i="5"/>
  <c r="K41" i="5"/>
  <c r="L36" i="5"/>
  <c r="K36" i="5"/>
  <c r="J36" i="5"/>
  <c r="L28" i="5"/>
  <c r="K28" i="5"/>
  <c r="L20" i="5"/>
  <c r="K20" i="5"/>
  <c r="J20" i="5"/>
  <c r="L12" i="5"/>
  <c r="K12" i="5"/>
  <c r="J9" i="5"/>
  <c r="K9" i="5"/>
  <c r="K359" i="5"/>
  <c r="K252" i="5"/>
  <c r="L9" i="5"/>
  <c r="J226" i="5"/>
  <c r="L226" i="5"/>
  <c r="J218" i="5"/>
  <c r="L218" i="5"/>
  <c r="L191" i="5"/>
  <c r="J191" i="5"/>
  <c r="L176" i="5"/>
  <c r="J176" i="5"/>
  <c r="L168" i="5"/>
  <c r="J168" i="5"/>
  <c r="L157" i="5"/>
  <c r="K157" i="5"/>
  <c r="L147" i="5"/>
  <c r="K147" i="5"/>
  <c r="L144" i="5"/>
  <c r="K144" i="5"/>
  <c r="L141" i="5"/>
  <c r="K141" i="5"/>
  <c r="L140" i="5"/>
  <c r="K140" i="5"/>
  <c r="L136" i="5"/>
  <c r="K136" i="5"/>
  <c r="L133" i="5"/>
  <c r="K133" i="5"/>
  <c r="L132" i="5"/>
  <c r="K132" i="5"/>
  <c r="L123" i="5"/>
  <c r="K123" i="5"/>
  <c r="J123" i="5"/>
  <c r="L117" i="5"/>
  <c r="K117" i="5"/>
  <c r="L116" i="5"/>
  <c r="K116" i="5"/>
  <c r="L111" i="5"/>
  <c r="K111" i="5"/>
  <c r="L109" i="5"/>
  <c r="K109" i="5"/>
  <c r="L103" i="5"/>
  <c r="K103" i="5"/>
  <c r="L101" i="5"/>
  <c r="K101" i="5"/>
  <c r="L95" i="5"/>
  <c r="K95" i="5"/>
  <c r="L64" i="5"/>
  <c r="K64" i="5"/>
  <c r="J64" i="5"/>
  <c r="L59" i="5"/>
  <c r="K59" i="5"/>
  <c r="J55" i="5"/>
  <c r="L55" i="5"/>
  <c r="K55" i="5"/>
  <c r="J51" i="5"/>
  <c r="L51" i="5"/>
  <c r="K51" i="5"/>
  <c r="L48" i="5"/>
  <c r="K48" i="5"/>
  <c r="J45" i="5"/>
  <c r="L45" i="5"/>
  <c r="K45" i="5"/>
  <c r="J35" i="5"/>
  <c r="L35" i="5"/>
  <c r="K35" i="5"/>
  <c r="L32" i="5"/>
  <c r="K32" i="5"/>
  <c r="J29" i="5"/>
  <c r="L29" i="5"/>
  <c r="K29" i="5"/>
  <c r="J19" i="5"/>
  <c r="L19" i="5"/>
  <c r="K19" i="5"/>
  <c r="L16" i="5"/>
  <c r="K16" i="5"/>
  <c r="J13" i="5"/>
  <c r="L13" i="5"/>
  <c r="K13" i="5"/>
  <c r="K218" i="5"/>
  <c r="K191" i="5"/>
  <c r="J222" i="5"/>
  <c r="L222" i="5"/>
  <c r="L213" i="5"/>
  <c r="K213" i="5"/>
  <c r="L120" i="5"/>
  <c r="K120" i="5"/>
  <c r="L112" i="5"/>
  <c r="K112" i="5"/>
  <c r="J112" i="5"/>
  <c r="L104" i="5"/>
  <c r="K104" i="5"/>
  <c r="J104" i="5"/>
  <c r="L93" i="5"/>
  <c r="K93" i="5"/>
  <c r="J87" i="5"/>
  <c r="L87" i="5"/>
  <c r="K87" i="5"/>
  <c r="L84" i="5"/>
  <c r="K84" i="5"/>
  <c r="L79" i="5"/>
  <c r="K79" i="5"/>
  <c r="L77" i="5"/>
  <c r="K77" i="5"/>
  <c r="J39" i="5"/>
  <c r="L39" i="5"/>
  <c r="K39" i="5"/>
  <c r="J23" i="5"/>
  <c r="L23" i="5"/>
  <c r="K23" i="5"/>
  <c r="K307" i="5"/>
  <c r="K259" i="5"/>
  <c r="K243" i="5"/>
  <c r="K222" i="5"/>
  <c r="K206" i="5"/>
  <c r="K168" i="5"/>
  <c r="L230" i="5"/>
  <c r="L185" i="5"/>
  <c r="L148" i="5"/>
  <c r="K148" i="5"/>
  <c r="L96" i="5"/>
  <c r="K96" i="5"/>
  <c r="L92" i="5"/>
  <c r="K92" i="5"/>
  <c r="L75" i="5"/>
  <c r="K75" i="5"/>
  <c r="J71" i="5"/>
  <c r="L71" i="5"/>
  <c r="K71" i="5"/>
  <c r="J67" i="5"/>
  <c r="L67" i="5"/>
  <c r="K67" i="5"/>
  <c r="L63" i="5"/>
  <c r="K63" i="5"/>
  <c r="K61" i="5"/>
  <c r="K6" i="5"/>
  <c r="J6" i="5"/>
  <c r="L4" i="5"/>
  <c r="K4" i="5"/>
  <c r="J4" i="5"/>
  <c r="J374" i="5"/>
  <c r="J354" i="5"/>
  <c r="J338" i="5"/>
  <c r="J314" i="5"/>
  <c r="J177" i="5"/>
  <c r="J366" i="5"/>
  <c r="J346" i="5"/>
  <c r="J362" i="5"/>
  <c r="J274" i="5"/>
  <c r="J145" i="5"/>
  <c r="J113" i="5"/>
  <c r="J350" i="5"/>
  <c r="J342" i="5"/>
  <c r="J326" i="5"/>
  <c r="J318" i="5"/>
  <c r="J310" i="5"/>
  <c r="J294" i="5"/>
  <c r="J278" i="5"/>
  <c r="J262" i="5"/>
  <c r="J246" i="5"/>
  <c r="J238" i="5"/>
  <c r="J193" i="5"/>
  <c r="J97" i="5"/>
  <c r="J356" i="5"/>
  <c r="J213" i="5"/>
  <c r="J197" i="5"/>
  <c r="J181" i="5"/>
  <c r="J165" i="5"/>
  <c r="J149" i="5"/>
  <c r="J133" i="5"/>
  <c r="J94" i="5"/>
  <c r="J76" i="5"/>
  <c r="J60" i="5"/>
  <c r="J59" i="5"/>
  <c r="J201" i="5"/>
  <c r="J221" i="5"/>
  <c r="J206" i="5"/>
  <c r="J190" i="5"/>
  <c r="J158" i="5"/>
  <c r="J142" i="5"/>
  <c r="J126" i="5"/>
  <c r="J117" i="5"/>
  <c r="J101" i="5"/>
  <c r="J75" i="5"/>
  <c r="J185" i="5"/>
  <c r="J169" i="5"/>
  <c r="J162" i="5"/>
  <c r="J146" i="5"/>
  <c r="J137" i="5"/>
  <c r="J130" i="5"/>
  <c r="J105" i="5"/>
  <c r="J89" i="5"/>
  <c r="J86" i="5"/>
  <c r="J70" i="5"/>
  <c r="J54" i="5"/>
  <c r="J229" i="5"/>
  <c r="J214" i="5"/>
  <c r="J205" i="5"/>
  <c r="J198" i="5"/>
  <c r="J189" i="5"/>
  <c r="J182" i="5"/>
  <c r="J173" i="5"/>
  <c r="J166" i="5"/>
  <c r="J157" i="5"/>
  <c r="J141" i="5"/>
  <c r="J125" i="5"/>
  <c r="J118" i="5"/>
  <c r="J109" i="5"/>
  <c r="J102" i="5"/>
  <c r="J93" i="5"/>
  <c r="J79" i="5"/>
  <c r="J77" i="5"/>
  <c r="J74" i="5"/>
  <c r="J63" i="5"/>
  <c r="J61" i="5"/>
  <c r="J58" i="5"/>
  <c r="J223" i="5"/>
  <c r="J170" i="5"/>
  <c r="J138" i="5"/>
  <c r="J90" i="5"/>
  <c r="J82" i="5"/>
  <c r="J66" i="5"/>
  <c r="K7" i="4"/>
  <c r="J38" i="1"/>
  <c r="L7" i="4"/>
  <c r="K35" i="1"/>
  <c r="L35" i="1"/>
  <c r="J370" i="5" l="1"/>
  <c r="C15" i="6"/>
  <c r="K26" i="5"/>
  <c r="J282" i="5"/>
  <c r="J290" i="5"/>
  <c r="J110" i="5"/>
  <c r="K339" i="5"/>
  <c r="J302" i="5"/>
  <c r="J234" i="5"/>
  <c r="J194" i="5"/>
  <c r="J270" i="5"/>
  <c r="J267" i="4"/>
  <c r="L130" i="5"/>
  <c r="C17" i="6"/>
  <c r="C16" i="6"/>
  <c r="K5" i="5"/>
  <c r="K365" i="5"/>
  <c r="L4" i="4"/>
  <c r="J150" i="5"/>
  <c r="J153" i="5"/>
  <c r="J250" i="5"/>
  <c r="L7" i="5"/>
  <c r="K291" i="5"/>
  <c r="K374" i="5"/>
  <c r="K180" i="4"/>
  <c r="L267" i="4"/>
  <c r="L339" i="5"/>
  <c r="L346" i="5"/>
  <c r="J121" i="5"/>
  <c r="J217" i="5"/>
  <c r="J174" i="5"/>
  <c r="J180" i="4"/>
  <c r="J161" i="5"/>
  <c r="J334" i="5"/>
  <c r="J209" i="5"/>
  <c r="L320" i="4"/>
  <c r="K108" i="4"/>
  <c r="J202" i="5"/>
  <c r="L210" i="5"/>
  <c r="K208" i="4"/>
  <c r="L134" i="5"/>
  <c r="K161" i="5"/>
  <c r="L274" i="5"/>
  <c r="L5" i="4"/>
  <c r="J62" i="5"/>
  <c r="K358" i="5"/>
  <c r="K5" i="4"/>
  <c r="J122" i="5"/>
  <c r="J134" i="5"/>
  <c r="J98" i="5"/>
  <c r="J210" i="5"/>
  <c r="J298" i="5"/>
  <c r="J358" i="5"/>
  <c r="K38" i="5"/>
  <c r="J225" i="5"/>
  <c r="J258" i="5"/>
  <c r="L5" i="5"/>
  <c r="K7" i="5"/>
  <c r="K49" i="5"/>
  <c r="L26" i="5"/>
  <c r="J320" i="4"/>
  <c r="L174" i="5"/>
  <c r="J4" i="4"/>
  <c r="L318" i="5"/>
  <c r="L106" i="5"/>
  <c r="J224" i="5"/>
  <c r="J254" i="5"/>
  <c r="K81" i="5"/>
  <c r="K363" i="4"/>
  <c r="L178" i="5"/>
  <c r="L250" i="5"/>
  <c r="L334" i="5"/>
  <c r="J108" i="4"/>
  <c r="J230" i="5"/>
  <c r="J81" i="5"/>
  <c r="J315" i="4"/>
  <c r="J363" i="4"/>
  <c r="J129" i="5"/>
  <c r="K373" i="5"/>
  <c r="K323" i="5"/>
  <c r="L194" i="5"/>
  <c r="L129" i="5"/>
  <c r="L243" i="5"/>
  <c r="L355" i="5"/>
  <c r="J178" i="5"/>
  <c r="J286" i="5"/>
  <c r="L17" i="5"/>
  <c r="K17" i="5"/>
  <c r="K275" i="5"/>
  <c r="K52" i="4"/>
  <c r="J106" i="5"/>
  <c r="J186" i="5"/>
  <c r="J330" i="5"/>
  <c r="J322" i="5"/>
  <c r="K163" i="5"/>
  <c r="K355" i="5"/>
  <c r="K80" i="4"/>
  <c r="L373" i="5"/>
  <c r="L291" i="5"/>
  <c r="K217" i="5"/>
  <c r="L298" i="5"/>
  <c r="L98" i="5"/>
  <c r="K171" i="5"/>
  <c r="J171" i="5"/>
  <c r="L114" i="5"/>
  <c r="L184" i="5"/>
  <c r="J42" i="5"/>
  <c r="K42" i="5"/>
  <c r="K239" i="5"/>
  <c r="J239" i="5"/>
  <c r="J348" i="5"/>
  <c r="K348" i="5"/>
  <c r="K116" i="4"/>
  <c r="L116" i="4"/>
  <c r="K172" i="4"/>
  <c r="L172" i="4"/>
  <c r="K315" i="5"/>
  <c r="J315" i="5"/>
  <c r="L204" i="5"/>
  <c r="L242" i="5"/>
  <c r="L266" i="5"/>
  <c r="L306" i="5"/>
  <c r="L78" i="5"/>
  <c r="L154" i="5"/>
  <c r="K267" i="5"/>
  <c r="J267" i="5"/>
  <c r="K287" i="5"/>
  <c r="J287" i="5"/>
  <c r="J6" i="4"/>
  <c r="K299" i="5"/>
  <c r="J299" i="5"/>
  <c r="K331" i="5"/>
  <c r="J331" i="5"/>
  <c r="K247" i="5"/>
  <c r="J247" i="5"/>
  <c r="J279" i="5"/>
  <c r="K279" i="5"/>
  <c r="K311" i="5"/>
  <c r="J311" i="5"/>
  <c r="K25" i="5"/>
  <c r="L25" i="5"/>
  <c r="J114" i="5"/>
  <c r="K184" i="5"/>
  <c r="K6" i="4"/>
  <c r="J154" i="5"/>
  <c r="J78" i="5"/>
  <c r="J266" i="5"/>
  <c r="J306" i="5"/>
  <c r="K357" i="5"/>
  <c r="J49" i="5"/>
  <c r="L110" i="5"/>
  <c r="K153" i="5"/>
  <c r="L171" i="5"/>
  <c r="L190" i="5"/>
  <c r="L336" i="4"/>
  <c r="K336" i="4"/>
  <c r="L42" i="5"/>
  <c r="L163" i="5"/>
  <c r="L239" i="5"/>
  <c r="L259" i="5"/>
  <c r="L290" i="5"/>
  <c r="L314" i="5"/>
  <c r="L330" i="5"/>
  <c r="L348" i="5"/>
  <c r="K370" i="5"/>
  <c r="J52" i="4"/>
  <c r="J80" i="4"/>
  <c r="J116" i="4"/>
  <c r="J172" i="4"/>
  <c r="J208" i="4"/>
  <c r="L62" i="5"/>
  <c r="L126" i="5"/>
  <c r="L258" i="5"/>
  <c r="L315" i="5"/>
  <c r="J216" i="5"/>
  <c r="K216" i="5"/>
  <c r="J255" i="5"/>
  <c r="K255" i="5"/>
  <c r="K22" i="5"/>
  <c r="J22" i="5"/>
  <c r="L224" i="5"/>
  <c r="L234" i="5"/>
  <c r="L267" i="5"/>
  <c r="L287" i="5"/>
  <c r="L307" i="5"/>
  <c r="L338" i="5"/>
  <c r="L365" i="5"/>
  <c r="L150" i="5"/>
  <c r="L166" i="5"/>
  <c r="L282" i="5"/>
  <c r="L322" i="5"/>
  <c r="L202" i="5"/>
  <c r="L299" i="5"/>
  <c r="L122" i="5"/>
  <c r="L331" i="5"/>
  <c r="K263" i="5"/>
  <c r="J263" i="5"/>
  <c r="K295" i="5"/>
  <c r="J295" i="5"/>
  <c r="K335" i="5"/>
  <c r="J335" i="5"/>
  <c r="J152" i="5"/>
  <c r="K152" i="5"/>
  <c r="K272" i="4"/>
  <c r="L272" i="4"/>
  <c r="J188" i="5"/>
  <c r="K188" i="5"/>
  <c r="J242" i="5"/>
  <c r="K204" i="5"/>
  <c r="L33" i="5"/>
  <c r="K33" i="5"/>
  <c r="K160" i="5"/>
  <c r="J160" i="5"/>
  <c r="L238" i="5"/>
  <c r="L254" i="5"/>
  <c r="L270" i="5"/>
  <c r="L286" i="5"/>
  <c r="L302" i="5"/>
  <c r="L323" i="5"/>
  <c r="L357" i="5"/>
  <c r="L121" i="5"/>
  <c r="L162" i="5"/>
  <c r="K225" i="5"/>
  <c r="J10" i="5"/>
  <c r="C31" i="6" s="1"/>
  <c r="K10" i="5"/>
  <c r="J220" i="5"/>
  <c r="K220" i="5"/>
  <c r="K283" i="5"/>
  <c r="J283" i="5"/>
  <c r="K303" i="5"/>
  <c r="J303" i="5"/>
  <c r="J319" i="5"/>
  <c r="K319" i="5"/>
  <c r="L361" i="5"/>
  <c r="J361" i="5"/>
  <c r="L32" i="4"/>
  <c r="K32" i="4"/>
  <c r="K68" i="4"/>
  <c r="L68" i="4"/>
  <c r="K144" i="4"/>
  <c r="L144" i="4"/>
  <c r="J73" i="5"/>
  <c r="L73" i="5"/>
  <c r="K351" i="5"/>
  <c r="J351" i="5"/>
  <c r="L38" i="5"/>
  <c r="L216" i="5"/>
  <c r="L255" i="5"/>
  <c r="L275" i="5"/>
  <c r="L22" i="5"/>
  <c r="L186" i="5"/>
  <c r="K209" i="5"/>
  <c r="K327" i="5"/>
  <c r="J327" i="5"/>
  <c r="J343" i="5"/>
  <c r="K343" i="5"/>
  <c r="K156" i="5"/>
  <c r="J156" i="5"/>
  <c r="K271" i="5"/>
  <c r="J271" i="5"/>
  <c r="K235" i="5"/>
  <c r="J235" i="5"/>
  <c r="K251" i="5"/>
  <c r="J251" i="5"/>
  <c r="J369" i="5"/>
  <c r="L369" i="5"/>
  <c r="C19" i="6" l="1"/>
  <c r="C32" i="6"/>
  <c r="C33" i="6"/>
  <c r="C23" i="6"/>
  <c r="C24" i="6"/>
  <c r="C25" i="6"/>
  <c r="C35" i="6" l="1"/>
  <c r="C27" i="6"/>
  <c r="C38" i="6" s="1"/>
  <c r="A42" i="6" s="1"/>
  <c r="A40" i="6" l="1"/>
</calcChain>
</file>

<file path=xl/sharedStrings.xml><?xml version="1.0" encoding="utf-8"?>
<sst xmlns="http://schemas.openxmlformats.org/spreadsheetml/2006/main" count="105" uniqueCount="55">
  <si>
    <t>IDENTIFIKACE ŽADATELE O PODPORU</t>
  </si>
  <si>
    <t>Právnická osoba</t>
  </si>
  <si>
    <t>Právnická osoba -  Název nebo obchodní jméno včetně právní formy</t>
  </si>
  <si>
    <t>Adresa (sídla)</t>
  </si>
  <si>
    <t>IČ/DIČ</t>
  </si>
  <si>
    <t>Fyzická osoba</t>
  </si>
  <si>
    <t>Jméno a příjmení</t>
  </si>
  <si>
    <t>Datum narození</t>
  </si>
  <si>
    <t>Rodné číslo</t>
  </si>
  <si>
    <t xml:space="preserve">Adresa sídla </t>
  </si>
  <si>
    <t xml:space="preserve">Adresa trvalého bydliště </t>
  </si>
  <si>
    <t>Telefon/e-mail</t>
  </si>
  <si>
    <t>Kurz CZK x EUR ve sledovaném období (referenčním účetním období) - N</t>
  </si>
  <si>
    <t>Č.</t>
  </si>
  <si>
    <t>Obchodní jméno podniku</t>
  </si>
  <si>
    <t>Počet zaměstnanců (RPJ)</t>
  </si>
  <si>
    <t>Započítaný % podíl</t>
  </si>
  <si>
    <t>Zahrnutý počet zaměstnanců</t>
  </si>
  <si>
    <t>UKAZATELE ZA ŽADATELE</t>
  </si>
  <si>
    <t>Sledované období (referenční účetní období) - (N-1)</t>
  </si>
  <si>
    <t>Sledované období (referenční účetní období) - (N-2)</t>
  </si>
  <si>
    <t>Kurz CZK x EUR ve sledovaném období (referenčním účetním období) - (N-1)</t>
  </si>
  <si>
    <t>Kurz CZK x EUR ve sledovaném období (referenčním účetním období) - (N-2)</t>
  </si>
  <si>
    <t>PARTNERSKÉ A PROPOJENÉ PODNIKY - OBDOBÍ N</t>
  </si>
  <si>
    <t>Skutečný % podíl vzájemné propojenosti</t>
  </si>
  <si>
    <t>EUR</t>
  </si>
  <si>
    <t>CZK</t>
  </si>
  <si>
    <t>Měna vyplněných hodnot</t>
  </si>
  <si>
    <t>Roční obrat
v tis. 
CZK nebo tis. EUR</t>
  </si>
  <si>
    <t>Bilanční suma
v tis. 
CZK nebo tis. EUR</t>
  </si>
  <si>
    <t>Započítaný roční obrat 
v tis. EUR</t>
  </si>
  <si>
    <t>Započítaná bilanční suma
v tis. EUR</t>
  </si>
  <si>
    <t>PARTNERSKÉ A PROPOJENÉ PODNIKY - OBDOBÍ (N-1)</t>
  </si>
  <si>
    <t>PARTNERSKÉ A PROPOJENÉ PODNIKY - OBDOBÍ (N-2)</t>
  </si>
  <si>
    <t>Roční obrat (v tis. CZK nebo tis. EUR)</t>
  </si>
  <si>
    <t>Bilanční suma (v tis. CZK nebo tis. EUR)</t>
  </si>
  <si>
    <t>Vlastnický podíl (v %) veřejného subjektu (stát, kraj, obec a další veřejné subjekty)</t>
  </si>
  <si>
    <t>INFORMACE O VELIKOSTI PODNIKU (SKUPINY PODNIKŮ)</t>
  </si>
  <si>
    <t>Zástupce</t>
  </si>
  <si>
    <t>Telefon</t>
  </si>
  <si>
    <t>email</t>
  </si>
  <si>
    <t>Sledované období</t>
  </si>
  <si>
    <t>Roční obrat (v tis. EUR)</t>
  </si>
  <si>
    <t>Bilanční suma (v tis. EUR)</t>
  </si>
  <si>
    <t>Výsledek</t>
  </si>
  <si>
    <t>Celkový výsledek</t>
  </si>
  <si>
    <t>Mikropodnik</t>
  </si>
  <si>
    <t>Malý podnik</t>
  </si>
  <si>
    <t>Střední podnik</t>
  </si>
  <si>
    <t>Velký podnik</t>
  </si>
  <si>
    <t>Svým podpisem stvrzuji, že údaje a informace uvedené na tomto formuláři a jeho neoddělitelných přílohách jsou správné, úplné a pravdivé.</t>
  </si>
  <si>
    <t>Dne:</t>
  </si>
  <si>
    <t>Podpis:</t>
  </si>
  <si>
    <t>V:</t>
  </si>
  <si>
    <t>Sledované období (referenční účetní období) - N (datum poslední uzavřené účetní závěrky)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</si>
</sst>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yy"/>
    <numFmt numFmtId="165" formatCode="#,###,##0.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4" tint="0.39997558519241921"/>
      <name val="Arial"/>
      <family val="2"/>
      <charset val="238"/>
    </font>
    <font>
      <sz val="11"/>
      <color theme="4" tint="0.3999755851924192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FF0000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/>
  </cellStyleXfs>
  <cellXfs count="191">
    <xf numFmtId="0" fontId="0" fillId="0" borderId="0" xfId="0"/>
    <xf numFmtId="0" fontId="0" fillId="2" borderId="0" xfId="0" applyFill="1" applyAlignment="1">
      <alignment vertical="center"/>
    </xf>
    <xf numFmtId="0" fontId="4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 applyProtection="1">
      <alignment horizontal="left" vertical="center" wrapText="1"/>
      <protection locked="0"/>
    </xf>
    <xf numFmtId="0" fontId="0" fillId="2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14" fontId="0" fillId="0" borderId="0" xfId="0" applyNumberFormat="1"/>
    <xf numFmtId="164" fontId="0" fillId="0" borderId="0" xfId="0" applyNumberFormat="1"/>
    <xf numFmtId="165" fontId="4" fillId="0" borderId="28" xfId="1" applyNumberFormat="1" applyBorder="1" applyAlignment="1">
      <alignment horizontal="right"/>
    </xf>
    <xf numFmtId="165" fontId="4" fillId="0" borderId="29" xfId="1" applyNumberFormat="1" applyBorder="1" applyAlignment="1">
      <alignment horizontal="right"/>
    </xf>
    <xf numFmtId="4" fontId="0" fillId="2" borderId="0" xfId="0" quotePrefix="1" applyNumberFormat="1" applyFill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 shrinkToFit="1"/>
    </xf>
    <xf numFmtId="0" fontId="0" fillId="0" borderId="0" xfId="0" applyAlignment="1">
      <alignment horizontal="right"/>
    </xf>
    <xf numFmtId="0" fontId="0" fillId="0" borderId="0" xfId="0" applyProtection="1"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 applyProtection="1">
      <alignment horizontal="left" vertical="center" wrapText="1"/>
      <protection hidden="1"/>
    </xf>
    <xf numFmtId="0" fontId="0" fillId="2" borderId="0" xfId="0" applyFill="1" applyAlignment="1" applyProtection="1">
      <alignment horizontal="left" vertical="center" wrapText="1"/>
      <protection locked="0" hidden="1"/>
    </xf>
    <xf numFmtId="0" fontId="0" fillId="2" borderId="0" xfId="0" applyFill="1" applyAlignment="1" applyProtection="1">
      <alignment horizontal="center" vertical="center" wrapText="1"/>
      <protection locked="0" hidden="1"/>
    </xf>
    <xf numFmtId="14" fontId="0" fillId="2" borderId="0" xfId="0" applyNumberFormat="1" applyFill="1" applyAlignment="1" applyProtection="1">
      <alignment horizontal="center" vertical="center" wrapText="1"/>
      <protection locked="0" hidden="1"/>
    </xf>
    <xf numFmtId="49" fontId="0" fillId="2" borderId="0" xfId="0" applyNumberFormat="1" applyFill="1" applyAlignment="1" applyProtection="1">
      <alignment horizontal="center" vertical="center"/>
      <protection locked="0" hidden="1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5" fillId="6" borderId="31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4" fontId="5" fillId="6" borderId="5" xfId="0" applyNumberFormat="1" applyFont="1" applyFill="1" applyBorder="1" applyAlignment="1" applyProtection="1">
      <alignment horizontal="center" vertical="center" wrapText="1"/>
      <protection hidden="1"/>
    </xf>
    <xf numFmtId="0" fontId="4" fillId="10" borderId="18" xfId="0" applyFont="1" applyFill="1" applyBorder="1" applyAlignment="1" applyProtection="1">
      <alignment horizontal="left" vertical="center" wrapText="1"/>
      <protection hidden="1"/>
    </xf>
    <xf numFmtId="0" fontId="4" fillId="8" borderId="14" xfId="0" applyFont="1" applyFill="1" applyBorder="1" applyAlignment="1" applyProtection="1">
      <alignment horizontal="left" vertical="center" wrapText="1"/>
      <protection locked="0" hidden="1"/>
    </xf>
    <xf numFmtId="0" fontId="4" fillId="8" borderId="17" xfId="0" applyFont="1" applyFill="1" applyBorder="1" applyAlignment="1" applyProtection="1">
      <alignment horizontal="center" vertical="center" wrapText="1"/>
      <protection locked="0" hidden="1"/>
    </xf>
    <xf numFmtId="3" fontId="4" fillId="8" borderId="17" xfId="0" applyNumberFormat="1" applyFont="1" applyFill="1" applyBorder="1" applyAlignment="1" applyProtection="1">
      <alignment horizontal="left" vertical="center" wrapText="1"/>
      <protection locked="0" hidden="1"/>
    </xf>
    <xf numFmtId="0" fontId="3" fillId="2" borderId="0" xfId="0" applyFont="1" applyFill="1" applyAlignment="1" applyProtection="1">
      <alignment horizontal="left" vertical="center" wrapText="1"/>
      <protection hidden="1"/>
    </xf>
    <xf numFmtId="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4" fillId="2" borderId="0" xfId="0" applyFont="1" applyFill="1" applyAlignment="1" applyProtection="1">
      <alignment horizontal="left" vertical="center" wrapText="1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164" fontId="4" fillId="2" borderId="0" xfId="0" applyNumberFormat="1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vertical="center" wrapText="1"/>
      <protection hidden="1"/>
    </xf>
    <xf numFmtId="10" fontId="0" fillId="0" borderId="0" xfId="0" applyNumberFormat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 vertical="center"/>
      <protection hidden="1"/>
    </xf>
    <xf numFmtId="4" fontId="0" fillId="0" borderId="0" xfId="0" applyNumberFormat="1" applyAlignment="1" applyProtection="1">
      <alignment horizontal="right" vertical="center"/>
      <protection hidden="1"/>
    </xf>
    <xf numFmtId="0" fontId="5" fillId="4" borderId="1" xfId="0" applyFont="1" applyFill="1" applyBorder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center" vertical="center" wrapText="1"/>
      <protection hidden="1"/>
    </xf>
    <xf numFmtId="4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4" fontId="5" fillId="4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0" xfId="0" applyFill="1" applyBorder="1" applyAlignment="1" applyProtection="1">
      <alignment horizontal="center" vertical="center" wrapText="1"/>
      <protection hidden="1"/>
    </xf>
    <xf numFmtId="0" fontId="0" fillId="8" borderId="21" xfId="0" applyFill="1" applyBorder="1" applyAlignment="1" applyProtection="1">
      <alignment vertical="center" wrapText="1"/>
      <protection locked="0" hidden="1"/>
    </xf>
    <xf numFmtId="3" fontId="0" fillId="8" borderId="21" xfId="0" applyNumberFormat="1" applyFill="1" applyBorder="1" applyAlignment="1" applyProtection="1">
      <alignment horizontal="right" vertical="center"/>
      <protection locked="0" hidden="1"/>
    </xf>
    <xf numFmtId="0" fontId="4" fillId="8" borderId="21" xfId="0" applyFont="1" applyFill="1" applyBorder="1" applyAlignment="1" applyProtection="1">
      <alignment horizontal="center" vertical="center" wrapText="1"/>
      <protection locked="0" hidden="1"/>
    </xf>
    <xf numFmtId="4" fontId="0" fillId="8" borderId="21" xfId="0" applyNumberFormat="1" applyFill="1" applyBorder="1" applyAlignment="1" applyProtection="1">
      <alignment horizontal="right" vertical="center"/>
      <protection locked="0" hidden="1"/>
    </xf>
    <xf numFmtId="10" fontId="0" fillId="10" borderId="21" xfId="0" applyNumberFormat="1" applyFill="1" applyBorder="1" applyAlignment="1" applyProtection="1">
      <alignment horizontal="center" vertical="center"/>
      <protection hidden="1"/>
    </xf>
    <xf numFmtId="3" fontId="0" fillId="10" borderId="21" xfId="0" applyNumberFormat="1" applyFill="1" applyBorder="1" applyAlignment="1" applyProtection="1">
      <alignment horizontal="right" vertical="center"/>
      <protection hidden="1"/>
    </xf>
    <xf numFmtId="3" fontId="0" fillId="10" borderId="21" xfId="0" quotePrefix="1" applyNumberFormat="1" applyFill="1" applyBorder="1" applyAlignment="1" applyProtection="1">
      <alignment horizontal="right" vertical="center"/>
      <protection hidden="1"/>
    </xf>
    <xf numFmtId="3" fontId="0" fillId="10" borderId="22" xfId="0" applyNumberFormat="1" applyFill="1" applyBorder="1" applyAlignment="1" applyProtection="1">
      <alignment horizontal="right" vertical="center"/>
      <protection hidden="1"/>
    </xf>
    <xf numFmtId="0" fontId="0" fillId="4" borderId="23" xfId="0" applyFill="1" applyBorder="1" applyAlignment="1" applyProtection="1">
      <alignment horizontal="center" vertical="center" wrapText="1"/>
      <protection hidden="1"/>
    </xf>
    <xf numFmtId="0" fontId="0" fillId="8" borderId="24" xfId="0" applyFill="1" applyBorder="1" applyAlignment="1" applyProtection="1">
      <alignment vertical="center" wrapText="1"/>
      <protection locked="0" hidden="1"/>
    </xf>
    <xf numFmtId="3" fontId="0" fillId="8" borderId="24" xfId="0" applyNumberFormat="1" applyFill="1" applyBorder="1" applyAlignment="1" applyProtection="1">
      <alignment horizontal="right" vertical="center"/>
      <protection locked="0" hidden="1"/>
    </xf>
    <xf numFmtId="0" fontId="4" fillId="8" borderId="24" xfId="0" applyFont="1" applyFill="1" applyBorder="1" applyAlignment="1" applyProtection="1">
      <alignment horizontal="center" vertical="center" wrapText="1"/>
      <protection locked="0" hidden="1"/>
    </xf>
    <xf numFmtId="4" fontId="0" fillId="8" borderId="24" xfId="0" applyNumberFormat="1" applyFill="1" applyBorder="1" applyAlignment="1" applyProtection="1">
      <alignment horizontal="right" vertical="center"/>
      <protection locked="0" hidden="1"/>
    </xf>
    <xf numFmtId="3" fontId="0" fillId="10" borderId="24" xfId="0" applyNumberFormat="1" applyFill="1" applyBorder="1" applyAlignment="1" applyProtection="1">
      <alignment horizontal="right" vertical="center"/>
      <protection hidden="1"/>
    </xf>
    <xf numFmtId="0" fontId="0" fillId="4" borderId="19" xfId="0" applyFill="1" applyBorder="1" applyAlignment="1" applyProtection="1">
      <alignment horizontal="center" vertical="center" wrapText="1"/>
      <protection hidden="1"/>
    </xf>
    <xf numFmtId="0" fontId="0" fillId="8" borderId="17" xfId="0" applyFill="1" applyBorder="1" applyAlignment="1" applyProtection="1">
      <alignment vertical="center" wrapText="1"/>
      <protection locked="0" hidden="1"/>
    </xf>
    <xf numFmtId="3" fontId="0" fillId="8" borderId="17" xfId="0" applyNumberFormat="1" applyFill="1" applyBorder="1" applyAlignment="1" applyProtection="1">
      <alignment horizontal="right" vertical="center"/>
      <protection locked="0" hidden="1"/>
    </xf>
    <xf numFmtId="4" fontId="0" fillId="8" borderId="17" xfId="0" applyNumberFormat="1" applyFill="1" applyBorder="1" applyAlignment="1" applyProtection="1">
      <alignment horizontal="right" vertical="center"/>
      <protection locked="0" hidden="1"/>
    </xf>
    <xf numFmtId="3" fontId="0" fillId="10" borderId="17" xfId="0" applyNumberFormat="1" applyFill="1" applyBorder="1" applyAlignment="1" applyProtection="1">
      <alignment horizontal="right" vertical="center"/>
      <protection hidden="1"/>
    </xf>
    <xf numFmtId="10" fontId="0" fillId="3" borderId="21" xfId="0" applyNumberFormat="1" applyFill="1" applyBorder="1" applyAlignment="1" applyProtection="1">
      <alignment horizontal="center" vertical="center"/>
      <protection hidden="1"/>
    </xf>
    <xf numFmtId="3" fontId="0" fillId="3" borderId="21" xfId="0" applyNumberFormat="1" applyFill="1" applyBorder="1" applyAlignment="1" applyProtection="1">
      <alignment horizontal="right" vertical="center"/>
      <protection hidden="1"/>
    </xf>
    <xf numFmtId="3" fontId="0" fillId="3" borderId="21" xfId="0" quotePrefix="1" applyNumberFormat="1" applyFill="1" applyBorder="1" applyAlignment="1" applyProtection="1">
      <alignment horizontal="right" vertical="center"/>
      <protection hidden="1"/>
    </xf>
    <xf numFmtId="3" fontId="0" fillId="3" borderId="22" xfId="0" applyNumberFormat="1" applyFill="1" applyBorder="1" applyAlignment="1" applyProtection="1">
      <alignment horizontal="right" vertical="center"/>
      <protection hidden="1"/>
    </xf>
    <xf numFmtId="3" fontId="0" fillId="3" borderId="24" xfId="0" applyNumberFormat="1" applyFill="1" applyBorder="1" applyAlignment="1" applyProtection="1">
      <alignment horizontal="right" vertical="center"/>
      <protection hidden="1"/>
    </xf>
    <xf numFmtId="3" fontId="0" fillId="3" borderId="24" xfId="0" quotePrefix="1" applyNumberFormat="1" applyFill="1" applyBorder="1" applyAlignment="1" applyProtection="1">
      <alignment horizontal="right" vertical="center"/>
      <protection hidden="1"/>
    </xf>
    <xf numFmtId="3" fontId="0" fillId="3" borderId="25" xfId="0" applyNumberFormat="1" applyFill="1" applyBorder="1" applyAlignment="1" applyProtection="1">
      <alignment horizontal="right" vertical="center"/>
      <protection hidden="1"/>
    </xf>
    <xf numFmtId="3" fontId="0" fillId="3" borderId="17" xfId="0" applyNumberFormat="1" applyFill="1" applyBorder="1" applyAlignment="1" applyProtection="1">
      <alignment horizontal="right" vertical="center"/>
      <protection hidden="1"/>
    </xf>
    <xf numFmtId="3" fontId="0" fillId="3" borderId="17" xfId="0" quotePrefix="1" applyNumberFormat="1" applyFill="1" applyBorder="1" applyAlignment="1" applyProtection="1">
      <alignment horizontal="right" vertical="center"/>
      <protection hidden="1"/>
    </xf>
    <xf numFmtId="3" fontId="0" fillId="3" borderId="18" xfId="0" applyNumberFormat="1" applyFill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0" fontId="0" fillId="7" borderId="26" xfId="0" applyFill="1" applyBorder="1" applyAlignment="1" applyProtection="1">
      <alignment horizontal="left" vertical="center" wrapText="1"/>
      <protection locked="0" hidden="1"/>
    </xf>
    <xf numFmtId="0" fontId="9" fillId="2" borderId="0" xfId="0" applyFont="1" applyFill="1" applyAlignment="1" applyProtection="1">
      <alignment horizontal="right" vertical="center" wrapText="1"/>
      <protection locked="0" hidden="1"/>
    </xf>
    <xf numFmtId="0" fontId="0" fillId="0" borderId="0" xfId="0" applyAlignment="1" applyProtection="1">
      <alignment horizontal="left" vertical="center"/>
      <protection hidden="1"/>
    </xf>
    <xf numFmtId="165" fontId="0" fillId="0" borderId="28" xfId="0" applyNumberFormat="1" applyBorder="1" applyAlignment="1">
      <alignment horizontal="right"/>
    </xf>
    <xf numFmtId="165" fontId="0" fillId="0" borderId="29" xfId="0" applyNumberFormat="1" applyBorder="1" applyAlignment="1">
      <alignment horizontal="right"/>
    </xf>
    <xf numFmtId="164" fontId="4" fillId="8" borderId="6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27" xfId="0" applyFont="1" applyFill="1" applyBorder="1" applyAlignment="1" applyProtection="1">
      <alignment horizontal="center" vertical="center"/>
      <protection hidden="1"/>
    </xf>
    <xf numFmtId="0" fontId="10" fillId="4" borderId="32" xfId="0" applyFont="1" applyFill="1" applyBorder="1" applyAlignment="1" applyProtection="1">
      <alignment horizontal="center" vertical="center"/>
      <protection hidden="1"/>
    </xf>
    <xf numFmtId="0" fontId="10" fillId="0" borderId="32" xfId="0" applyFont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0" fillId="6" borderId="7" xfId="0" applyFill="1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6" fillId="8" borderId="10" xfId="0" applyFont="1" applyFill="1" applyBorder="1" applyAlignment="1" applyProtection="1">
      <alignment horizontal="left" vertical="center"/>
      <protection locked="0"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1" xfId="0" applyBorder="1" applyAlignment="1" applyProtection="1">
      <alignment horizontal="left" vertical="center"/>
      <protection hidden="1"/>
    </xf>
    <xf numFmtId="3" fontId="4" fillId="3" borderId="17" xfId="0" applyNumberFormat="1" applyFont="1" applyFill="1" applyBorder="1" applyAlignment="1" applyProtection="1">
      <alignment horizontal="left" vertical="center" wrapText="1"/>
      <protection hidden="1"/>
    </xf>
    <xf numFmtId="3" fontId="0" fillId="3" borderId="18" xfId="0" applyNumberFormat="1" applyFill="1" applyBorder="1" applyAlignment="1" applyProtection="1">
      <alignment horizontal="left" vertical="center" wrapText="1"/>
      <protection hidden="1"/>
    </xf>
    <xf numFmtId="0" fontId="3" fillId="6" borderId="5" xfId="0" applyFont="1" applyFill="1" applyBorder="1" applyAlignment="1" applyProtection="1">
      <alignment horizontal="left" vertical="center" wrapText="1"/>
      <protection hidden="1"/>
    </xf>
    <xf numFmtId="0" fontId="1" fillId="6" borderId="6" xfId="0" applyFont="1" applyFill="1" applyBorder="1" applyAlignment="1" applyProtection="1">
      <alignment horizontal="left" vertical="center" wrapText="1"/>
      <protection hidden="1"/>
    </xf>
    <xf numFmtId="0" fontId="6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4" xfId="0" applyFont="1" applyFill="1" applyBorder="1" applyAlignment="1" applyProtection="1">
      <alignment horizontal="left" vertical="center"/>
      <protection locked="0" hidden="1"/>
    </xf>
    <xf numFmtId="0" fontId="7" fillId="8" borderId="25" xfId="0" applyFont="1" applyFill="1" applyBorder="1" applyAlignment="1" applyProtection="1">
      <alignment horizontal="left" vertical="center"/>
      <protection locked="0" hidden="1"/>
    </xf>
    <xf numFmtId="0" fontId="6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7" xfId="0" applyFont="1" applyFill="1" applyBorder="1" applyAlignment="1" applyProtection="1">
      <alignment horizontal="left" vertical="center"/>
      <protection locked="0" hidden="1"/>
    </xf>
    <xf numFmtId="0" fontId="7" fillId="8" borderId="18" xfId="0" applyFont="1" applyFill="1" applyBorder="1" applyAlignment="1" applyProtection="1">
      <alignment horizontal="left" vertical="center"/>
      <protection locked="0" hidden="1"/>
    </xf>
    <xf numFmtId="0" fontId="0" fillId="6" borderId="12" xfId="0" applyFill="1" applyBorder="1" applyAlignment="1" applyProtection="1">
      <alignment horizontal="left" vertical="center" wrapText="1"/>
      <protection hidden="1"/>
    </xf>
    <xf numFmtId="0" fontId="0" fillId="6" borderId="14" xfId="0" applyFill="1" applyBorder="1" applyAlignment="1" applyProtection="1">
      <alignment horizontal="left" vertical="center" wrapText="1"/>
      <protection hidden="1"/>
    </xf>
    <xf numFmtId="10" fontId="6" fillId="8" borderId="15" xfId="0" applyNumberFormat="1" applyFont="1" applyFill="1" applyBorder="1" applyAlignment="1" applyProtection="1">
      <alignment horizontal="left" vertical="center"/>
      <protection locked="0" hidden="1"/>
    </xf>
    <xf numFmtId="10" fontId="7" fillId="8" borderId="13" xfId="0" applyNumberFormat="1" applyFont="1" applyFill="1" applyBorder="1" applyAlignment="1" applyProtection="1">
      <alignment horizontal="left" vertical="center"/>
      <protection locked="0" hidden="1"/>
    </xf>
    <xf numFmtId="10" fontId="7" fillId="8" borderId="16" xfId="0" applyNumberFormat="1" applyFont="1" applyFill="1" applyBorder="1" applyAlignment="1" applyProtection="1">
      <alignment horizontal="left" vertical="center"/>
      <protection locked="0" hidden="1"/>
    </xf>
    <xf numFmtId="10" fontId="5" fillId="8" borderId="24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4" xfId="0" applyFill="1" applyBorder="1" applyAlignment="1" applyProtection="1">
      <alignment horizontal="center" vertical="center" wrapText="1"/>
      <protection locked="0" hidden="1"/>
    </xf>
    <xf numFmtId="10" fontId="5" fillId="8" borderId="17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17" xfId="0" applyFill="1" applyBorder="1" applyAlignment="1" applyProtection="1">
      <alignment horizontal="center" vertical="center" wrapText="1"/>
      <protection locked="0" hidden="1"/>
    </xf>
    <xf numFmtId="3" fontId="0" fillId="3" borderId="17" xfId="0" applyNumberFormat="1" applyFill="1" applyBorder="1" applyAlignment="1" applyProtection="1">
      <alignment horizontal="left" vertical="center" wrapText="1"/>
      <protection hidden="1"/>
    </xf>
    <xf numFmtId="0" fontId="1" fillId="6" borderId="5" xfId="0" applyFont="1" applyFill="1" applyBorder="1" applyAlignment="1" applyProtection="1">
      <alignment horizontal="left" vertical="center" wrapText="1"/>
      <protection hidden="1"/>
    </xf>
    <xf numFmtId="0" fontId="3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Alignment="1" applyProtection="1">
      <alignment horizontal="left" vertical="center" wrapText="1"/>
      <protection hidden="1"/>
    </xf>
    <xf numFmtId="10" fontId="5" fillId="4" borderId="2" xfId="0" applyNumberFormat="1" applyFont="1" applyFill="1" applyBorder="1" applyAlignment="1" applyProtection="1">
      <alignment horizontal="center" vertical="center" wrapText="1"/>
      <protection hidden="1"/>
    </xf>
    <xf numFmtId="0" fontId="0" fillId="4" borderId="2" xfId="0" applyFill="1" applyBorder="1" applyAlignment="1" applyProtection="1">
      <alignment horizontal="center" vertical="center" wrapText="1"/>
      <protection hidden="1"/>
    </xf>
    <xf numFmtId="10" fontId="5" fillId="8" borderId="21" xfId="0" applyNumberFormat="1" applyFont="1" applyFill="1" applyBorder="1" applyAlignment="1" applyProtection="1">
      <alignment horizontal="center" vertical="center" wrapText="1"/>
      <protection locked="0" hidden="1"/>
    </xf>
    <xf numFmtId="0" fontId="0" fillId="8" borderId="21" xfId="0" applyFill="1" applyBorder="1" applyAlignment="1" applyProtection="1">
      <alignment horizontal="center" vertical="center" wrapText="1"/>
      <protection locked="0" hidden="1"/>
    </xf>
    <xf numFmtId="0" fontId="0" fillId="0" borderId="33" xfId="0" applyBorder="1" applyProtection="1">
      <protection hidden="1"/>
    </xf>
    <xf numFmtId="0" fontId="3" fillId="4" borderId="19" xfId="0" applyFont="1" applyFill="1" applyBorder="1" applyAlignment="1" applyProtection="1">
      <alignment horizontal="left" vertical="center" wrapText="1"/>
      <protection hidden="1"/>
    </xf>
    <xf numFmtId="0" fontId="3" fillId="4" borderId="17" xfId="0" applyFont="1" applyFill="1" applyBorder="1" applyAlignment="1" applyProtection="1">
      <alignment horizontal="left" vertical="center" wrapText="1"/>
      <protection hidden="1"/>
    </xf>
    <xf numFmtId="0" fontId="0" fillId="4" borderId="17" xfId="0" applyFill="1" applyBorder="1" applyAlignment="1" applyProtection="1">
      <alignment vertical="center" wrapText="1"/>
      <protection hidden="1"/>
    </xf>
    <xf numFmtId="0" fontId="2" fillId="4" borderId="4" xfId="0" applyFont="1" applyFill="1" applyBorder="1" applyAlignment="1" applyProtection="1">
      <alignment horizontal="left" vertical="center"/>
      <protection hidden="1"/>
    </xf>
    <xf numFmtId="0" fontId="0" fillId="4" borderId="5" xfId="0" applyFill="1" applyBorder="1" applyAlignment="1" applyProtection="1">
      <alignment horizontal="left" vertical="center"/>
      <protection hidden="1"/>
    </xf>
    <xf numFmtId="0" fontId="0" fillId="6" borderId="23" xfId="0" applyFill="1" applyBorder="1" applyAlignment="1" applyProtection="1">
      <alignment horizontal="left" vertical="center" wrapText="1"/>
      <protection hidden="1"/>
    </xf>
    <xf numFmtId="0" fontId="0" fillId="6" borderId="24" xfId="0" applyFill="1" applyBorder="1" applyAlignment="1" applyProtection="1">
      <alignment horizontal="left" vertical="center" wrapText="1"/>
      <protection hidden="1"/>
    </xf>
    <xf numFmtId="0" fontId="3" fillId="6" borderId="4" xfId="0" applyFont="1" applyFill="1" applyBorder="1" applyAlignment="1" applyProtection="1">
      <alignment horizontal="left" vertical="center" wrapText="1"/>
      <protection hidden="1"/>
    </xf>
    <xf numFmtId="0" fontId="0" fillId="6" borderId="5" xfId="0" applyFill="1" applyBorder="1" applyAlignment="1" applyProtection="1">
      <alignment vertical="center" wrapText="1"/>
      <protection hidden="1"/>
    </xf>
    <xf numFmtId="0" fontId="0" fillId="6" borderId="19" xfId="0" applyFill="1" applyBorder="1" applyAlignment="1" applyProtection="1">
      <alignment horizontal="left" vertical="center" wrapText="1"/>
      <protection hidden="1"/>
    </xf>
    <xf numFmtId="0" fontId="0" fillId="6" borderId="17" xfId="0" applyFill="1" applyBorder="1" applyAlignment="1" applyProtection="1">
      <alignment horizontal="left" vertical="center" wrapText="1"/>
      <protection hidden="1"/>
    </xf>
    <xf numFmtId="0" fontId="2" fillId="4" borderId="27" xfId="0" applyFont="1" applyFill="1" applyBorder="1" applyAlignment="1" applyProtection="1">
      <alignment horizontal="left" vertical="center" wrapText="1"/>
      <protection hidden="1"/>
    </xf>
    <xf numFmtId="0" fontId="0" fillId="4" borderId="30" xfId="0" applyFill="1" applyBorder="1" applyProtection="1">
      <protection hidden="1"/>
    </xf>
    <xf numFmtId="0" fontId="11" fillId="4" borderId="5" xfId="0" applyFont="1" applyFill="1" applyBorder="1" applyAlignment="1" applyProtection="1">
      <alignment horizontal="left" vertical="center"/>
      <protection hidden="1"/>
    </xf>
    <xf numFmtId="0" fontId="12" fillId="4" borderId="5" xfId="0" applyFont="1" applyFill="1" applyBorder="1" applyAlignment="1" applyProtection="1">
      <alignment horizontal="left" vertical="center"/>
      <protection hidden="1"/>
    </xf>
    <xf numFmtId="0" fontId="12" fillId="4" borderId="6" xfId="0" applyFont="1" applyFill="1" applyBorder="1" applyAlignment="1" applyProtection="1">
      <alignment horizontal="left" vertical="center"/>
      <protection hidden="1"/>
    </xf>
    <xf numFmtId="0" fontId="3" fillId="4" borderId="30" xfId="0" applyFont="1" applyFill="1" applyBorder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 wrapText="1" shrinkToFit="1"/>
      <protection hidden="1"/>
    </xf>
    <xf numFmtId="0" fontId="0" fillId="0" borderId="0" xfId="0" applyAlignment="1" applyProtection="1">
      <alignment horizontal="center" vertical="center" wrapText="1" shrinkToFit="1"/>
      <protection hidden="1"/>
    </xf>
    <xf numFmtId="0" fontId="0" fillId="7" borderId="27" xfId="0" applyFill="1" applyBorder="1" applyAlignment="1" applyProtection="1">
      <alignment horizontal="left" vertical="center" wrapText="1"/>
      <protection locked="0" hidden="1"/>
    </xf>
    <xf numFmtId="0" fontId="0" fillId="7" borderId="30" xfId="0" applyFill="1" applyBorder="1" applyAlignment="1" applyProtection="1">
      <alignment horizontal="left" vertical="center" wrapText="1"/>
      <protection hidden="1"/>
    </xf>
    <xf numFmtId="0" fontId="0" fillId="7" borderId="27" xfId="0" applyFill="1" applyBorder="1" applyAlignment="1" applyProtection="1">
      <alignment vertical="center" wrapText="1"/>
      <protection hidden="1"/>
    </xf>
    <xf numFmtId="0" fontId="0" fillId="7" borderId="30" xfId="0" applyFill="1" applyBorder="1" applyAlignment="1" applyProtection="1">
      <alignment vertical="center" wrapText="1"/>
      <protection hidden="1"/>
    </xf>
    <xf numFmtId="0" fontId="15" fillId="0" borderId="0" xfId="0" applyFont="1" applyAlignment="1" applyProtection="1">
      <alignment vertical="center"/>
      <protection hidden="1"/>
    </xf>
    <xf numFmtId="0" fontId="0" fillId="0" borderId="0" xfId="0" applyProtection="1">
      <protection locked="0" hidden="1"/>
    </xf>
    <xf numFmtId="0" fontId="0" fillId="0" borderId="0" xfId="0" applyProtection="1">
      <protection hidden="1"/>
    </xf>
    <xf numFmtId="0" fontId="13" fillId="9" borderId="1" xfId="0" applyFont="1" applyFill="1" applyBorder="1" applyProtection="1">
      <protection hidden="1"/>
    </xf>
    <xf numFmtId="0" fontId="13" fillId="9" borderId="2" xfId="0" applyFont="1" applyFill="1" applyBorder="1" applyProtection="1">
      <protection hidden="1"/>
    </xf>
    <xf numFmtId="0" fontId="13" fillId="9" borderId="3" xfId="0" applyFont="1" applyFill="1" applyBorder="1" applyProtection="1">
      <protection hidden="1"/>
    </xf>
    <xf numFmtId="0" fontId="14" fillId="0" borderId="0" xfId="0" applyFont="1" applyAlignment="1" applyProtection="1">
      <alignment horizontal="center" vertical="center"/>
      <protection hidden="1"/>
    </xf>
    <xf numFmtId="0" fontId="1" fillId="6" borderId="19" xfId="0" applyFont="1" applyFill="1" applyBorder="1" applyProtection="1">
      <protection hidden="1"/>
    </xf>
    <xf numFmtId="0" fontId="1" fillId="6" borderId="17" xfId="0" applyFont="1" applyFill="1" applyBorder="1" applyProtection="1">
      <protection hidden="1"/>
    </xf>
    <xf numFmtId="3" fontId="1" fillId="3" borderId="17" xfId="0" applyNumberFormat="1" applyFont="1" applyFill="1" applyBorder="1" applyProtection="1">
      <protection hidden="1"/>
    </xf>
    <xf numFmtId="0" fontId="1" fillId="3" borderId="17" xfId="0" applyFont="1" applyFill="1" applyBorder="1" applyProtection="1">
      <protection hidden="1"/>
    </xf>
    <xf numFmtId="0" fontId="1" fillId="3" borderId="18" xfId="0" applyFont="1" applyFill="1" applyBorder="1" applyProtection="1">
      <protection hidden="1"/>
    </xf>
    <xf numFmtId="0" fontId="13" fillId="5" borderId="1" xfId="0" applyFont="1" applyFill="1" applyBorder="1" applyProtection="1">
      <protection hidden="1"/>
    </xf>
    <xf numFmtId="0" fontId="13" fillId="5" borderId="2" xfId="0" applyFont="1" applyFill="1" applyBorder="1" applyProtection="1">
      <protection hidden="1"/>
    </xf>
    <xf numFmtId="0" fontId="13" fillId="5" borderId="3" xfId="0" applyFont="1" applyFill="1" applyBorder="1" applyProtection="1">
      <protection hidden="1"/>
    </xf>
    <xf numFmtId="3" fontId="1" fillId="3" borderId="24" xfId="0" applyNumberFormat="1" applyFont="1" applyFill="1" applyBorder="1" applyProtection="1">
      <protection hidden="1"/>
    </xf>
    <xf numFmtId="0" fontId="1" fillId="3" borderId="24" xfId="0" applyFont="1" applyFill="1" applyBorder="1" applyProtection="1">
      <protection hidden="1"/>
    </xf>
    <xf numFmtId="0" fontId="1" fillId="3" borderId="25" xfId="0" applyFont="1" applyFill="1" applyBorder="1" applyProtection="1">
      <protection hidden="1"/>
    </xf>
    <xf numFmtId="164" fontId="1" fillId="3" borderId="5" xfId="0" applyNumberFormat="1" applyFont="1" applyFill="1" applyBorder="1" applyProtection="1">
      <protection hidden="1"/>
    </xf>
    <xf numFmtId="164" fontId="1" fillId="3" borderId="6" xfId="0" applyNumberFormat="1" applyFont="1" applyFill="1" applyBorder="1" applyProtection="1">
      <protection hidden="1"/>
    </xf>
    <xf numFmtId="0" fontId="13" fillId="5" borderId="32" xfId="0" applyFont="1" applyFill="1" applyBorder="1" applyProtection="1">
      <protection hidden="1"/>
    </xf>
    <xf numFmtId="0" fontId="13" fillId="5" borderId="30" xfId="0" applyFont="1" applyFill="1" applyBorder="1" applyProtection="1">
      <protection hidden="1"/>
    </xf>
    <xf numFmtId="0" fontId="1" fillId="6" borderId="23" xfId="0" applyFont="1" applyFill="1" applyBorder="1" applyProtection="1">
      <protection hidden="1"/>
    </xf>
    <xf numFmtId="0" fontId="1" fillId="6" borderId="24" xfId="0" applyFont="1" applyFill="1" applyBorder="1" applyProtection="1">
      <protection hidden="1"/>
    </xf>
    <xf numFmtId="0" fontId="1" fillId="6" borderId="4" xfId="0" applyFont="1" applyFill="1" applyBorder="1" applyProtection="1">
      <protection hidden="1"/>
    </xf>
    <xf numFmtId="0" fontId="1" fillId="6" borderId="5" xfId="0" applyFont="1" applyFill="1" applyBorder="1" applyProtection="1">
      <protection hidden="1"/>
    </xf>
    <xf numFmtId="0" fontId="2" fillId="5" borderId="27" xfId="0" applyFont="1" applyFill="1" applyBorder="1" applyAlignment="1" applyProtection="1">
      <alignment horizontal="center" vertical="center"/>
      <protection hidden="1"/>
    </xf>
    <xf numFmtId="0" fontId="2" fillId="5" borderId="32" xfId="0" applyFont="1" applyFill="1" applyBorder="1" applyAlignment="1" applyProtection="1">
      <alignment horizontal="center" vertical="center"/>
      <protection hidden="1"/>
    </xf>
    <xf numFmtId="0" fontId="0" fillId="5" borderId="32" xfId="0" applyFill="1" applyBorder="1" applyProtection="1">
      <protection hidden="1"/>
    </xf>
    <xf numFmtId="0" fontId="0" fillId="5" borderId="30" xfId="0" applyFill="1" applyBorder="1" applyProtection="1">
      <protection hidden="1"/>
    </xf>
    <xf numFmtId="0" fontId="0" fillId="6" borderId="9" xfId="0" applyFill="1" applyBorder="1" applyAlignment="1" applyProtection="1">
      <alignment horizontal="left" vertical="center" wrapText="1"/>
      <protection hidden="1"/>
    </xf>
    <xf numFmtId="0" fontId="6" fillId="3" borderId="10" xfId="0" applyFont="1" applyFill="1" applyBorder="1" applyAlignment="1" applyProtection="1">
      <alignment horizontal="left" vertical="center"/>
      <protection locked="0" hidden="1"/>
    </xf>
    <xf numFmtId="0" fontId="0" fillId="3" borderId="8" xfId="0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 applyProtection="1">
      <alignment horizontal="left" vertical="center"/>
      <protection hidden="1"/>
    </xf>
    <xf numFmtId="0" fontId="6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4" xfId="0" applyFont="1" applyFill="1" applyBorder="1" applyAlignment="1" applyProtection="1">
      <alignment horizontal="left" vertical="center"/>
      <protection locked="0" hidden="1"/>
    </xf>
    <xf numFmtId="0" fontId="7" fillId="3" borderId="25" xfId="0" applyFont="1" applyFill="1" applyBorder="1" applyAlignment="1" applyProtection="1">
      <alignment horizontal="left" vertical="center"/>
      <protection locked="0" hidden="1"/>
    </xf>
    <xf numFmtId="49" fontId="6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4" xfId="0" applyNumberFormat="1" applyFont="1" applyFill="1" applyBorder="1" applyAlignment="1" applyProtection="1">
      <alignment horizontal="left" vertical="center"/>
      <protection locked="0" hidden="1"/>
    </xf>
    <xf numFmtId="49" fontId="7" fillId="3" borderId="25" xfId="0" applyNumberFormat="1" applyFont="1" applyFill="1" applyBorder="1" applyAlignment="1" applyProtection="1">
      <alignment horizontal="left" vertical="center"/>
      <protection locked="0" hidden="1"/>
    </xf>
    <xf numFmtId="0" fontId="2" fillId="4" borderId="5" xfId="0" applyFont="1" applyFill="1" applyBorder="1" applyAlignment="1" applyProtection="1">
      <alignment horizontal="left" vertical="center"/>
      <protection hidden="1"/>
    </xf>
    <xf numFmtId="0" fontId="0" fillId="4" borderId="6" xfId="0" applyFill="1" applyBorder="1" applyAlignment="1" applyProtection="1">
      <alignment horizontal="left" vertical="center"/>
      <protection hidden="1"/>
    </xf>
  </cellXfs>
  <cellStyles count="2">
    <cellStyle name="Normální" xfId="0" builtinId="0"/>
    <cellStyle name="Normální 2" xfId="1" xr:uid="{00000000-0005-0000-0000-000001000000}"/>
  </cellStyles>
  <dxfs count="1">
    <dxf>
      <numFmt numFmtId="14" formatCode="0.0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476250</xdr:colOff>
      <xdr:row>0</xdr:row>
      <xdr:rowOff>19050</xdr:rowOff>
    </xdr:from>
    <xdr:to>
      <xdr:col>4</xdr:col>
      <xdr:colOff>1597025</xdr:colOff>
      <xdr:row>1</xdr:row>
      <xdr:rowOff>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628650</xdr:colOff>
      <xdr:row>0</xdr:row>
      <xdr:rowOff>19050</xdr:rowOff>
    </xdr:from>
    <xdr:to>
      <xdr:col>4</xdr:col>
      <xdr:colOff>1316990</xdr:colOff>
      <xdr:row>0</xdr:row>
      <xdr:rowOff>662940</xdr:rowOff>
    </xdr:to>
    <xdr:pic>
      <xdr:nvPicPr>
        <xdr:cNvPr id="2" name="obrázek 2" descr="SFZP_krivky_H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5" y="19050"/>
          <a:ext cx="2345690" cy="6438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96"/>
  <sheetViews>
    <sheetView tabSelected="1" topLeftCell="A11" workbookViewId="0">
      <selection activeCell="G14" sqref="G14"/>
    </sheetView>
  </sheetViews>
  <sheetFormatPr defaultRowHeight="15" x14ac:dyDescent="0.25"/>
  <cols>
    <col min="1" max="1" width="7.42578125" customWidth="1"/>
    <col min="2" max="2" width="52.5703125" customWidth="1"/>
    <col min="3" max="3" width="10.42578125" customWidth="1"/>
    <col min="4" max="4" width="18.42578125" customWidth="1"/>
    <col min="5" max="5" width="25.140625" customWidth="1"/>
    <col min="6" max="6" width="25.42578125" customWidth="1"/>
    <col min="7" max="7" width="35.28515625" customWidth="1"/>
    <col min="8" max="8" width="36.7109375" customWidth="1"/>
    <col min="9" max="9" width="10.85546875" customWidth="1"/>
    <col min="10" max="10" width="13.28515625" customWidth="1"/>
    <col min="11" max="11" width="14.28515625" customWidth="1"/>
    <col min="12" max="12" width="15.28515625" customWidth="1"/>
  </cols>
  <sheetData>
    <row r="1" spans="1:16" ht="53.25" customHeight="1" thickBot="1" x14ac:dyDescent="0.3">
      <c r="A1" s="125"/>
      <c r="B1" s="125"/>
      <c r="C1" s="125"/>
      <c r="D1" s="125"/>
      <c r="E1" s="125"/>
      <c r="F1" s="17"/>
      <c r="G1" s="17"/>
      <c r="H1" s="17"/>
      <c r="I1" s="17"/>
      <c r="J1" s="17"/>
      <c r="K1" s="17"/>
      <c r="L1" s="17"/>
    </row>
    <row r="2" spans="1:16" ht="35.25" customHeight="1" thickBot="1" x14ac:dyDescent="0.3">
      <c r="A2" s="89" t="s">
        <v>0</v>
      </c>
      <c r="B2" s="90"/>
      <c r="C2" s="91"/>
      <c r="D2" s="91"/>
      <c r="E2" s="92"/>
      <c r="F2" s="18"/>
      <c r="G2" s="18"/>
      <c r="H2" s="18"/>
      <c r="I2" s="18"/>
      <c r="J2" s="18"/>
      <c r="K2" s="18"/>
      <c r="L2" s="18"/>
      <c r="M2" s="6"/>
      <c r="N2" s="6"/>
      <c r="O2" s="6"/>
      <c r="P2" s="6"/>
    </row>
    <row r="3" spans="1:16" ht="15.75" x14ac:dyDescent="0.25">
      <c r="A3" s="18"/>
      <c r="B3" s="19"/>
      <c r="C3" s="18"/>
      <c r="D3" s="18"/>
      <c r="E3" s="18"/>
      <c r="F3" s="18"/>
      <c r="G3" s="18"/>
      <c r="H3" s="18"/>
      <c r="I3" s="18"/>
      <c r="J3" s="18"/>
      <c r="K3" s="18"/>
      <c r="L3" s="18"/>
      <c r="M3" s="6"/>
      <c r="N3" s="6"/>
      <c r="O3" s="6"/>
      <c r="P3" s="6"/>
    </row>
    <row r="4" spans="1:16" ht="15.75" thickBot="1" x14ac:dyDescent="0.3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1"/>
      <c r="N4" s="1"/>
      <c r="O4" s="1"/>
      <c r="P4" s="1"/>
    </row>
    <row r="5" spans="1:16" ht="15.75" x14ac:dyDescent="0.25">
      <c r="A5" s="129" t="s">
        <v>1</v>
      </c>
      <c r="B5" s="130"/>
      <c r="C5" s="139" t="str">
        <f>IF(C6="","N","A")</f>
        <v>N</v>
      </c>
      <c r="D5" s="140"/>
      <c r="E5" s="141"/>
      <c r="F5" s="21"/>
      <c r="G5" s="21"/>
      <c r="H5" s="21"/>
      <c r="I5" s="21"/>
      <c r="J5" s="21"/>
      <c r="K5" s="21"/>
      <c r="L5" s="21"/>
      <c r="M5" s="3"/>
      <c r="N5" s="3"/>
      <c r="O5" s="3"/>
      <c r="P5" s="3"/>
    </row>
    <row r="6" spans="1:16" x14ac:dyDescent="0.25">
      <c r="A6" s="131" t="s">
        <v>2</v>
      </c>
      <c r="B6" s="132"/>
      <c r="C6" s="102"/>
      <c r="D6" s="103"/>
      <c r="E6" s="104"/>
      <c r="F6" s="22"/>
      <c r="G6" s="23"/>
      <c r="H6" s="23"/>
      <c r="I6" s="23"/>
      <c r="J6" s="23"/>
      <c r="K6" s="23"/>
      <c r="L6" s="23"/>
      <c r="M6" s="4"/>
      <c r="N6" s="4"/>
      <c r="O6" s="4"/>
      <c r="P6" s="4"/>
    </row>
    <row r="7" spans="1:16" x14ac:dyDescent="0.25">
      <c r="A7" s="131" t="s">
        <v>3</v>
      </c>
      <c r="B7" s="132"/>
      <c r="C7" s="102"/>
      <c r="D7" s="103"/>
      <c r="E7" s="104"/>
      <c r="F7" s="22"/>
      <c r="G7" s="23"/>
      <c r="H7" s="23"/>
      <c r="I7" s="23"/>
      <c r="J7" s="23"/>
      <c r="K7" s="23"/>
      <c r="L7" s="23"/>
      <c r="M7" s="4"/>
      <c r="N7" s="4"/>
      <c r="O7" s="4"/>
      <c r="P7" s="4"/>
    </row>
    <row r="8" spans="1:16" x14ac:dyDescent="0.25">
      <c r="A8" s="131" t="s">
        <v>4</v>
      </c>
      <c r="B8" s="132"/>
      <c r="C8" s="102"/>
      <c r="D8" s="103"/>
      <c r="E8" s="104"/>
      <c r="F8" s="22"/>
      <c r="G8" s="23"/>
      <c r="H8" s="23"/>
      <c r="I8" s="23"/>
      <c r="J8" s="23"/>
      <c r="K8" s="23"/>
      <c r="L8" s="23"/>
      <c r="M8" s="4"/>
      <c r="N8" s="4"/>
      <c r="O8" s="4"/>
      <c r="P8" s="4"/>
    </row>
    <row r="9" spans="1:16" x14ac:dyDescent="0.25">
      <c r="A9" s="93" t="s">
        <v>38</v>
      </c>
      <c r="B9" s="94"/>
      <c r="C9" s="95"/>
      <c r="D9" s="96"/>
      <c r="E9" s="97"/>
      <c r="F9" s="22"/>
      <c r="G9" s="23"/>
      <c r="H9" s="23"/>
      <c r="I9" s="23"/>
      <c r="J9" s="23"/>
      <c r="K9" s="23"/>
      <c r="L9" s="23"/>
      <c r="M9" s="4"/>
      <c r="N9" s="4"/>
      <c r="O9" s="4"/>
      <c r="P9" s="4"/>
    </row>
    <row r="10" spans="1:16" x14ac:dyDescent="0.25">
      <c r="A10" s="93" t="s">
        <v>39</v>
      </c>
      <c r="B10" s="94"/>
      <c r="C10" s="95"/>
      <c r="D10" s="96"/>
      <c r="E10" s="97"/>
      <c r="F10" s="22"/>
      <c r="G10" s="23"/>
      <c r="H10" s="23"/>
      <c r="I10" s="23"/>
      <c r="J10" s="23"/>
      <c r="K10" s="23"/>
      <c r="L10" s="23"/>
      <c r="M10" s="4"/>
      <c r="N10" s="4"/>
      <c r="O10" s="4"/>
      <c r="P10" s="4"/>
    </row>
    <row r="11" spans="1:16" x14ac:dyDescent="0.25">
      <c r="A11" s="93" t="s">
        <v>40</v>
      </c>
      <c r="B11" s="94"/>
      <c r="C11" s="95"/>
      <c r="D11" s="96"/>
      <c r="E11" s="97"/>
      <c r="F11" s="22"/>
      <c r="G11" s="23"/>
      <c r="H11" s="23"/>
      <c r="I11" s="23"/>
      <c r="J11" s="23"/>
      <c r="K11" s="23"/>
      <c r="L11" s="23"/>
      <c r="M11" s="4"/>
      <c r="N11" s="4"/>
      <c r="O11" s="4"/>
      <c r="P11" s="4"/>
    </row>
    <row r="12" spans="1:16" ht="30" customHeight="1" thickBot="1" x14ac:dyDescent="0.3">
      <c r="A12" s="108" t="s">
        <v>36</v>
      </c>
      <c r="B12" s="109"/>
      <c r="C12" s="110"/>
      <c r="D12" s="111"/>
      <c r="E12" s="112"/>
      <c r="F12" s="22"/>
      <c r="G12" s="23"/>
      <c r="H12" s="23"/>
      <c r="I12" s="23"/>
      <c r="J12" s="23"/>
      <c r="K12" s="23"/>
      <c r="L12" s="23"/>
      <c r="M12" s="4"/>
      <c r="N12" s="4"/>
      <c r="O12" s="4"/>
      <c r="P12" s="4"/>
    </row>
    <row r="13" spans="1:16" ht="15.75" thickBot="1" x14ac:dyDescent="0.3">
      <c r="A13" s="20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1"/>
      <c r="N13" s="1"/>
      <c r="O13" s="1"/>
      <c r="P13" s="1"/>
    </row>
    <row r="14" spans="1:16" ht="15.75" x14ac:dyDescent="0.25">
      <c r="A14" s="129" t="s">
        <v>5</v>
      </c>
      <c r="B14" s="130"/>
      <c r="C14" s="139" t="str">
        <f>IF(C15="","N","A")</f>
        <v>N</v>
      </c>
      <c r="D14" s="140"/>
      <c r="E14" s="141"/>
      <c r="F14" s="21"/>
      <c r="G14" s="21"/>
      <c r="H14" s="21"/>
      <c r="I14" s="21"/>
      <c r="J14" s="21"/>
      <c r="K14" s="21"/>
      <c r="L14" s="21"/>
      <c r="M14" s="3"/>
      <c r="N14" s="3"/>
      <c r="O14" s="3"/>
      <c r="P14" s="3"/>
    </row>
    <row r="15" spans="1:16" x14ac:dyDescent="0.25">
      <c r="A15" s="131" t="s">
        <v>6</v>
      </c>
      <c r="B15" s="132"/>
      <c r="C15" s="102"/>
      <c r="D15" s="103"/>
      <c r="E15" s="104"/>
      <c r="F15" s="22"/>
      <c r="G15" s="24"/>
      <c r="H15" s="24"/>
      <c r="I15" s="24"/>
      <c r="J15" s="24"/>
      <c r="K15" s="24"/>
      <c r="L15" s="24"/>
      <c r="M15" s="5"/>
      <c r="N15" s="5"/>
      <c r="O15" s="5"/>
      <c r="P15" s="5"/>
    </row>
    <row r="16" spans="1:16" x14ac:dyDescent="0.25">
      <c r="A16" s="131" t="s">
        <v>7</v>
      </c>
      <c r="B16" s="132"/>
      <c r="C16" s="102"/>
      <c r="D16" s="103"/>
      <c r="E16" s="104"/>
      <c r="F16" s="22"/>
      <c r="G16" s="25"/>
      <c r="H16" s="24"/>
      <c r="I16" s="24"/>
      <c r="J16" s="24"/>
      <c r="K16" s="24"/>
      <c r="L16" s="24"/>
      <c r="M16" s="5"/>
      <c r="N16" s="5"/>
      <c r="O16" s="5"/>
      <c r="P16" s="5"/>
    </row>
    <row r="17" spans="1:16" x14ac:dyDescent="0.25">
      <c r="A17" s="131" t="s">
        <v>8</v>
      </c>
      <c r="B17" s="132"/>
      <c r="C17" s="102"/>
      <c r="D17" s="103"/>
      <c r="E17" s="104"/>
      <c r="F17" s="22"/>
      <c r="G17" s="24"/>
      <c r="H17" s="24"/>
      <c r="I17" s="24"/>
      <c r="J17" s="24"/>
      <c r="K17" s="24"/>
      <c r="L17" s="24"/>
      <c r="M17" s="5"/>
      <c r="N17" s="5"/>
      <c r="O17" s="5"/>
      <c r="P17" s="5"/>
    </row>
    <row r="18" spans="1:16" x14ac:dyDescent="0.25">
      <c r="A18" s="131" t="s">
        <v>9</v>
      </c>
      <c r="B18" s="132"/>
      <c r="C18" s="102"/>
      <c r="D18" s="103"/>
      <c r="E18" s="104"/>
      <c r="F18" s="22"/>
      <c r="G18" s="24"/>
      <c r="H18" s="24"/>
      <c r="I18" s="24"/>
      <c r="J18" s="24"/>
      <c r="K18" s="24"/>
      <c r="L18" s="24"/>
      <c r="M18" s="5"/>
      <c r="N18" s="5"/>
      <c r="O18" s="5"/>
      <c r="P18" s="5"/>
    </row>
    <row r="19" spans="1:16" x14ac:dyDescent="0.25">
      <c r="A19" s="131" t="s">
        <v>4</v>
      </c>
      <c r="B19" s="132"/>
      <c r="C19" s="102"/>
      <c r="D19" s="103"/>
      <c r="E19" s="104"/>
      <c r="F19" s="22"/>
      <c r="G19" s="24"/>
      <c r="H19" s="24"/>
      <c r="I19" s="24"/>
      <c r="J19" s="24"/>
      <c r="K19" s="24"/>
      <c r="L19" s="24"/>
      <c r="M19" s="5"/>
      <c r="N19" s="5"/>
      <c r="O19" s="5"/>
      <c r="P19" s="5"/>
    </row>
    <row r="20" spans="1:16" x14ac:dyDescent="0.25">
      <c r="A20" s="131" t="s">
        <v>10</v>
      </c>
      <c r="B20" s="132"/>
      <c r="C20" s="102"/>
      <c r="D20" s="103"/>
      <c r="E20" s="104"/>
      <c r="F20" s="22"/>
      <c r="G20" s="24"/>
      <c r="H20" s="24"/>
      <c r="I20" s="24"/>
      <c r="J20" s="24"/>
      <c r="K20" s="24"/>
      <c r="L20" s="24"/>
      <c r="M20" s="5"/>
      <c r="N20" s="5"/>
      <c r="O20" s="5"/>
      <c r="P20" s="5"/>
    </row>
    <row r="21" spans="1:16" ht="15.75" thickBot="1" x14ac:dyDescent="0.3">
      <c r="A21" s="135" t="s">
        <v>11</v>
      </c>
      <c r="B21" s="136"/>
      <c r="C21" s="105"/>
      <c r="D21" s="106"/>
      <c r="E21" s="107"/>
      <c r="F21" s="22"/>
      <c r="G21" s="26"/>
      <c r="H21" s="26"/>
      <c r="I21" s="26"/>
      <c r="J21" s="24"/>
      <c r="K21" s="24"/>
      <c r="L21" s="24"/>
      <c r="M21" s="5"/>
      <c r="N21" s="5"/>
      <c r="O21" s="5"/>
      <c r="P21" s="5"/>
    </row>
    <row r="22" spans="1:16" ht="15.75" thickBo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</row>
    <row r="23" spans="1:16" ht="15.75" thickBot="1" x14ac:dyDescent="0.3">
      <c r="A23" s="137" t="s">
        <v>18</v>
      </c>
      <c r="B23" s="138"/>
      <c r="C23" s="17"/>
      <c r="D23" s="17"/>
      <c r="E23" s="17"/>
      <c r="F23" s="17"/>
      <c r="G23" s="17"/>
      <c r="H23" s="17"/>
      <c r="I23" s="17"/>
      <c r="J23" s="17"/>
      <c r="K23" s="17"/>
      <c r="L23" s="17"/>
    </row>
    <row r="24" spans="1:16" ht="15.75" thickBo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</row>
    <row r="25" spans="1:16" ht="27.75" customHeight="1" x14ac:dyDescent="0.25">
      <c r="A25" s="133" t="s">
        <v>54</v>
      </c>
      <c r="B25" s="100"/>
      <c r="C25" s="134"/>
      <c r="D25" s="88"/>
      <c r="E25" s="28" t="s">
        <v>15</v>
      </c>
      <c r="F25" s="29" t="s">
        <v>27</v>
      </c>
      <c r="G25" s="30" t="s">
        <v>34</v>
      </c>
      <c r="H25" s="30" t="s">
        <v>35</v>
      </c>
      <c r="I25" s="100" t="s">
        <v>30</v>
      </c>
      <c r="J25" s="100"/>
      <c r="K25" s="100" t="s">
        <v>31</v>
      </c>
      <c r="L25" s="101"/>
      <c r="M25" s="2"/>
    </row>
    <row r="26" spans="1:16" ht="15.75" customHeight="1" thickBot="1" x14ac:dyDescent="0.3">
      <c r="A26" s="126" t="s">
        <v>12</v>
      </c>
      <c r="B26" s="127"/>
      <c r="C26" s="128"/>
      <c r="D26" s="31" t="e">
        <f>VLOOKUP(D25,'Kurzy ECB'!A$1:B$204,2,0)</f>
        <v>#N/A</v>
      </c>
      <c r="E26" s="32"/>
      <c r="F26" s="33"/>
      <c r="G26" s="34"/>
      <c r="H26" s="34"/>
      <c r="I26" s="98">
        <f>IF(F26="CZK",G26/D26,G26)</f>
        <v>0</v>
      </c>
      <c r="J26" s="117"/>
      <c r="K26" s="98">
        <f>IF(F26="CZK",H26/D26,H26)</f>
        <v>0</v>
      </c>
      <c r="L26" s="99"/>
    </row>
    <row r="27" spans="1:16" ht="24.75" customHeight="1" x14ac:dyDescent="0.25">
      <c r="A27" s="133" t="s">
        <v>19</v>
      </c>
      <c r="B27" s="100"/>
      <c r="C27" s="134"/>
      <c r="D27" s="27"/>
      <c r="E27" s="28" t="s">
        <v>15</v>
      </c>
      <c r="F27" s="29" t="s">
        <v>27</v>
      </c>
      <c r="G27" s="30" t="s">
        <v>34</v>
      </c>
      <c r="H27" s="30" t="s">
        <v>35</v>
      </c>
      <c r="I27" s="100" t="s">
        <v>30</v>
      </c>
      <c r="J27" s="118"/>
      <c r="K27" s="100" t="s">
        <v>31</v>
      </c>
      <c r="L27" s="101"/>
    </row>
    <row r="28" spans="1:16" ht="15.75" customHeight="1" thickBot="1" x14ac:dyDescent="0.3">
      <c r="A28" s="126" t="s">
        <v>21</v>
      </c>
      <c r="B28" s="127"/>
      <c r="C28" s="128"/>
      <c r="D28" s="31" t="e">
        <f>VLOOKUP(D27,'Kurzy ECB'!A$1:B$200,2,0)</f>
        <v>#N/A</v>
      </c>
      <c r="E28" s="32"/>
      <c r="F28" s="33"/>
      <c r="G28" s="34"/>
      <c r="H28" s="34"/>
      <c r="I28" s="98">
        <f>IF(F28="CZK",G28/D28,G28)</f>
        <v>0</v>
      </c>
      <c r="J28" s="117"/>
      <c r="K28" s="98">
        <f>IF(F28="CZK",H28/D28,H28)</f>
        <v>0</v>
      </c>
      <c r="L28" s="99"/>
    </row>
    <row r="29" spans="1:16" ht="26.25" customHeight="1" x14ac:dyDescent="0.25">
      <c r="A29" s="133" t="s">
        <v>20</v>
      </c>
      <c r="B29" s="100"/>
      <c r="C29" s="134"/>
      <c r="D29" s="27"/>
      <c r="E29" s="28" t="s">
        <v>15</v>
      </c>
      <c r="F29" s="29" t="s">
        <v>27</v>
      </c>
      <c r="G29" s="30" t="s">
        <v>34</v>
      </c>
      <c r="H29" s="30" t="s">
        <v>35</v>
      </c>
      <c r="I29" s="100" t="s">
        <v>30</v>
      </c>
      <c r="J29" s="118"/>
      <c r="K29" s="100" t="s">
        <v>31</v>
      </c>
      <c r="L29" s="101"/>
    </row>
    <row r="30" spans="1:16" ht="15.75" customHeight="1" thickBot="1" x14ac:dyDescent="0.3">
      <c r="A30" s="126" t="s">
        <v>22</v>
      </c>
      <c r="B30" s="127"/>
      <c r="C30" s="128"/>
      <c r="D30" s="31" t="e">
        <f>VLOOKUP(D29,'Kurzy ECB'!A$1:B$200,2,0)</f>
        <v>#N/A</v>
      </c>
      <c r="E30" s="32"/>
      <c r="F30" s="33"/>
      <c r="G30" s="34"/>
      <c r="H30" s="34"/>
      <c r="I30" s="98">
        <f>IF(F30="CZK",G30/D30,G30)</f>
        <v>0</v>
      </c>
      <c r="J30" s="117"/>
      <c r="K30" s="98">
        <f>IF(F30="CZK",H30/D30,H30)</f>
        <v>0</v>
      </c>
      <c r="L30" s="99"/>
    </row>
    <row r="31" spans="1:16" ht="15.75" thickBot="1" x14ac:dyDescent="0.3">
      <c r="A31" s="35"/>
      <c r="B31" s="35"/>
      <c r="C31" s="36"/>
      <c r="D31" s="37"/>
      <c r="E31" s="37"/>
      <c r="F31" s="38"/>
      <c r="G31" s="37"/>
      <c r="H31" s="37"/>
      <c r="I31" s="39"/>
      <c r="J31" s="39"/>
      <c r="K31" s="39"/>
      <c r="L31" s="39"/>
    </row>
    <row r="32" spans="1:16" ht="15.75" thickBot="1" x14ac:dyDescent="0.3">
      <c r="A32" s="119" t="s">
        <v>23</v>
      </c>
      <c r="B32" s="120"/>
      <c r="C32" s="40"/>
      <c r="D32" s="37"/>
      <c r="E32" s="37"/>
      <c r="F32" s="38"/>
      <c r="G32" s="37"/>
      <c r="H32" s="37"/>
      <c r="I32" s="39"/>
      <c r="J32" s="39"/>
      <c r="K32" s="39"/>
      <c r="L32" s="39"/>
    </row>
    <row r="33" spans="1:12" ht="15.75" thickBot="1" x14ac:dyDescent="0.3">
      <c r="A33" s="41"/>
      <c r="B33" s="41"/>
      <c r="C33" s="42"/>
      <c r="D33" s="43"/>
      <c r="E33" s="44"/>
      <c r="F33" s="44"/>
      <c r="G33" s="45"/>
      <c r="H33" s="45"/>
      <c r="I33" s="42"/>
      <c r="J33" s="44"/>
      <c r="K33" s="45"/>
      <c r="L33" s="45"/>
    </row>
    <row r="34" spans="1:12" ht="39" thickBot="1" x14ac:dyDescent="0.3">
      <c r="A34" s="46" t="s">
        <v>13</v>
      </c>
      <c r="B34" s="47" t="s">
        <v>14</v>
      </c>
      <c r="C34" s="121" t="s">
        <v>24</v>
      </c>
      <c r="D34" s="122"/>
      <c r="E34" s="47" t="s">
        <v>15</v>
      </c>
      <c r="F34" s="47" t="s">
        <v>27</v>
      </c>
      <c r="G34" s="48" t="s">
        <v>28</v>
      </c>
      <c r="H34" s="48" t="s">
        <v>29</v>
      </c>
      <c r="I34" s="49" t="s">
        <v>16</v>
      </c>
      <c r="J34" s="47" t="s">
        <v>17</v>
      </c>
      <c r="K34" s="48" t="s">
        <v>30</v>
      </c>
      <c r="L34" s="50" t="s">
        <v>31</v>
      </c>
    </row>
    <row r="35" spans="1:12" x14ac:dyDescent="0.25">
      <c r="A35" s="51">
        <v>1</v>
      </c>
      <c r="B35" s="52"/>
      <c r="C35" s="123"/>
      <c r="D35" s="124"/>
      <c r="E35" s="53"/>
      <c r="F35" s="54"/>
      <c r="G35" s="55"/>
      <c r="H35" s="55"/>
      <c r="I35" s="56">
        <f>IF(C35&lt;0.25,0,IF(C35&lt;=0.5,C35,1))</f>
        <v>0</v>
      </c>
      <c r="J35" s="57">
        <f t="shared" ref="J35:J98" si="0">I35*E35</f>
        <v>0</v>
      </c>
      <c r="K35" s="58">
        <f>IF(F35="CZK",G35/D$26*I35,G35*I35)</f>
        <v>0</v>
      </c>
      <c r="L35" s="59">
        <f>IF(F35="CZK",H35/D$26*I35,H35*I35)</f>
        <v>0</v>
      </c>
    </row>
    <row r="36" spans="1:12" x14ac:dyDescent="0.25">
      <c r="A36" s="60">
        <v>2</v>
      </c>
      <c r="B36" s="61"/>
      <c r="C36" s="113"/>
      <c r="D36" s="114"/>
      <c r="E36" s="62"/>
      <c r="F36" s="63"/>
      <c r="G36" s="64"/>
      <c r="H36" s="64"/>
      <c r="I36" s="56">
        <f t="shared" ref="I36:I99" si="1">IF(C36&lt;0.25,0,IF(C36&lt;=0.5,C36,1))</f>
        <v>0</v>
      </c>
      <c r="J36" s="65">
        <f t="shared" si="0"/>
        <v>0</v>
      </c>
      <c r="K36" s="58">
        <f t="shared" ref="K36:K99" si="2">IF(F36="CZK",G36/D$26*I36,G36*I36)</f>
        <v>0</v>
      </c>
      <c r="L36" s="59">
        <f t="shared" ref="L36:L99" si="3">IF(F36="CZK",H36/D$26*I36,H36*I36)</f>
        <v>0</v>
      </c>
    </row>
    <row r="37" spans="1:12" x14ac:dyDescent="0.25">
      <c r="A37" s="60">
        <v>3</v>
      </c>
      <c r="B37" s="61"/>
      <c r="C37" s="113"/>
      <c r="D37" s="114"/>
      <c r="E37" s="62"/>
      <c r="F37" s="63"/>
      <c r="G37" s="64"/>
      <c r="H37" s="64"/>
      <c r="I37" s="56">
        <f t="shared" si="1"/>
        <v>0</v>
      </c>
      <c r="J37" s="65">
        <f t="shared" si="0"/>
        <v>0</v>
      </c>
      <c r="K37" s="58">
        <f t="shared" si="2"/>
        <v>0</v>
      </c>
      <c r="L37" s="59">
        <f t="shared" si="3"/>
        <v>0</v>
      </c>
    </row>
    <row r="38" spans="1:12" x14ac:dyDescent="0.25">
      <c r="A38" s="60">
        <v>4</v>
      </c>
      <c r="B38" s="61"/>
      <c r="C38" s="113"/>
      <c r="D38" s="114"/>
      <c r="E38" s="62"/>
      <c r="F38" s="63"/>
      <c r="G38" s="64"/>
      <c r="H38" s="64"/>
      <c r="I38" s="56">
        <f t="shared" si="1"/>
        <v>0</v>
      </c>
      <c r="J38" s="65">
        <f t="shared" si="0"/>
        <v>0</v>
      </c>
      <c r="K38" s="58">
        <f t="shared" si="2"/>
        <v>0</v>
      </c>
      <c r="L38" s="59">
        <f t="shared" si="3"/>
        <v>0</v>
      </c>
    </row>
    <row r="39" spans="1:12" x14ac:dyDescent="0.25">
      <c r="A39" s="60">
        <v>5</v>
      </c>
      <c r="B39" s="61"/>
      <c r="C39" s="113"/>
      <c r="D39" s="114"/>
      <c r="E39" s="62"/>
      <c r="F39" s="63"/>
      <c r="G39" s="64"/>
      <c r="H39" s="64"/>
      <c r="I39" s="56">
        <f t="shared" si="1"/>
        <v>0</v>
      </c>
      <c r="J39" s="65">
        <f t="shared" si="0"/>
        <v>0</v>
      </c>
      <c r="K39" s="58">
        <f t="shared" si="2"/>
        <v>0</v>
      </c>
      <c r="L39" s="59">
        <f t="shared" si="3"/>
        <v>0</v>
      </c>
    </row>
    <row r="40" spans="1:12" x14ac:dyDescent="0.25">
      <c r="A40" s="60">
        <v>6</v>
      </c>
      <c r="B40" s="61"/>
      <c r="C40" s="113"/>
      <c r="D40" s="114"/>
      <c r="E40" s="62"/>
      <c r="F40" s="63"/>
      <c r="G40" s="64"/>
      <c r="H40" s="64"/>
      <c r="I40" s="56">
        <f t="shared" si="1"/>
        <v>0</v>
      </c>
      <c r="J40" s="65">
        <f t="shared" si="0"/>
        <v>0</v>
      </c>
      <c r="K40" s="58">
        <f t="shared" si="2"/>
        <v>0</v>
      </c>
      <c r="L40" s="59">
        <f t="shared" si="3"/>
        <v>0</v>
      </c>
    </row>
    <row r="41" spans="1:12" x14ac:dyDescent="0.25">
      <c r="A41" s="60">
        <v>7</v>
      </c>
      <c r="B41" s="61"/>
      <c r="C41" s="113"/>
      <c r="D41" s="114"/>
      <c r="E41" s="62"/>
      <c r="F41" s="63"/>
      <c r="G41" s="64"/>
      <c r="H41" s="64"/>
      <c r="I41" s="56">
        <f t="shared" si="1"/>
        <v>0</v>
      </c>
      <c r="J41" s="65">
        <f t="shared" si="0"/>
        <v>0</v>
      </c>
      <c r="K41" s="58">
        <f t="shared" si="2"/>
        <v>0</v>
      </c>
      <c r="L41" s="59">
        <f t="shared" si="3"/>
        <v>0</v>
      </c>
    </row>
    <row r="42" spans="1:12" x14ac:dyDescent="0.25">
      <c r="A42" s="60">
        <v>8</v>
      </c>
      <c r="B42" s="61"/>
      <c r="C42" s="113"/>
      <c r="D42" s="114"/>
      <c r="E42" s="62"/>
      <c r="F42" s="63"/>
      <c r="G42" s="64"/>
      <c r="H42" s="64"/>
      <c r="I42" s="56">
        <f t="shared" si="1"/>
        <v>0</v>
      </c>
      <c r="J42" s="65">
        <f t="shared" si="0"/>
        <v>0</v>
      </c>
      <c r="K42" s="58">
        <f t="shared" si="2"/>
        <v>0</v>
      </c>
      <c r="L42" s="59">
        <f t="shared" si="3"/>
        <v>0</v>
      </c>
    </row>
    <row r="43" spans="1:12" x14ac:dyDescent="0.25">
      <c r="A43" s="60">
        <v>9</v>
      </c>
      <c r="B43" s="61"/>
      <c r="C43" s="113"/>
      <c r="D43" s="114"/>
      <c r="E43" s="62"/>
      <c r="F43" s="63"/>
      <c r="G43" s="64"/>
      <c r="H43" s="64"/>
      <c r="I43" s="56">
        <f t="shared" si="1"/>
        <v>0</v>
      </c>
      <c r="J43" s="65">
        <f t="shared" si="0"/>
        <v>0</v>
      </c>
      <c r="K43" s="58">
        <f t="shared" si="2"/>
        <v>0</v>
      </c>
      <c r="L43" s="59">
        <f t="shared" si="3"/>
        <v>0</v>
      </c>
    </row>
    <row r="44" spans="1:12" x14ac:dyDescent="0.25">
      <c r="A44" s="60">
        <v>10</v>
      </c>
      <c r="B44" s="61"/>
      <c r="C44" s="113"/>
      <c r="D44" s="114"/>
      <c r="E44" s="62"/>
      <c r="F44" s="63"/>
      <c r="G44" s="64"/>
      <c r="H44" s="64"/>
      <c r="I44" s="56">
        <f t="shared" si="1"/>
        <v>0</v>
      </c>
      <c r="J44" s="65">
        <f t="shared" si="0"/>
        <v>0</v>
      </c>
      <c r="K44" s="58">
        <f t="shared" si="2"/>
        <v>0</v>
      </c>
      <c r="L44" s="59">
        <f t="shared" si="3"/>
        <v>0</v>
      </c>
    </row>
    <row r="45" spans="1:12" x14ac:dyDescent="0.25">
      <c r="A45" s="60">
        <v>11</v>
      </c>
      <c r="B45" s="61"/>
      <c r="C45" s="113"/>
      <c r="D45" s="114"/>
      <c r="E45" s="62"/>
      <c r="F45" s="63"/>
      <c r="G45" s="64"/>
      <c r="H45" s="64"/>
      <c r="I45" s="56">
        <f t="shared" si="1"/>
        <v>0</v>
      </c>
      <c r="J45" s="65">
        <f t="shared" si="0"/>
        <v>0</v>
      </c>
      <c r="K45" s="58">
        <f t="shared" si="2"/>
        <v>0</v>
      </c>
      <c r="L45" s="59">
        <f t="shared" si="3"/>
        <v>0</v>
      </c>
    </row>
    <row r="46" spans="1:12" x14ac:dyDescent="0.25">
      <c r="A46" s="60">
        <v>12</v>
      </c>
      <c r="B46" s="61"/>
      <c r="C46" s="113"/>
      <c r="D46" s="114"/>
      <c r="E46" s="62"/>
      <c r="F46" s="63"/>
      <c r="G46" s="64"/>
      <c r="H46" s="64"/>
      <c r="I46" s="56">
        <f t="shared" si="1"/>
        <v>0</v>
      </c>
      <c r="J46" s="65">
        <f t="shared" si="0"/>
        <v>0</v>
      </c>
      <c r="K46" s="58">
        <f t="shared" si="2"/>
        <v>0</v>
      </c>
      <c r="L46" s="59">
        <f t="shared" si="3"/>
        <v>0</v>
      </c>
    </row>
    <row r="47" spans="1:12" x14ac:dyDescent="0.25">
      <c r="A47" s="60">
        <v>13</v>
      </c>
      <c r="B47" s="61"/>
      <c r="C47" s="113"/>
      <c r="D47" s="114"/>
      <c r="E47" s="62"/>
      <c r="F47" s="63"/>
      <c r="G47" s="64"/>
      <c r="H47" s="64"/>
      <c r="I47" s="56">
        <f t="shared" si="1"/>
        <v>0</v>
      </c>
      <c r="J47" s="65">
        <f t="shared" si="0"/>
        <v>0</v>
      </c>
      <c r="K47" s="58">
        <f t="shared" si="2"/>
        <v>0</v>
      </c>
      <c r="L47" s="59">
        <f t="shared" si="3"/>
        <v>0</v>
      </c>
    </row>
    <row r="48" spans="1:12" x14ac:dyDescent="0.25">
      <c r="A48" s="60">
        <v>14</v>
      </c>
      <c r="B48" s="61"/>
      <c r="C48" s="113"/>
      <c r="D48" s="114"/>
      <c r="E48" s="62"/>
      <c r="F48" s="63"/>
      <c r="G48" s="64"/>
      <c r="H48" s="64"/>
      <c r="I48" s="56">
        <f t="shared" si="1"/>
        <v>0</v>
      </c>
      <c r="J48" s="65">
        <f t="shared" si="0"/>
        <v>0</v>
      </c>
      <c r="K48" s="58">
        <f t="shared" si="2"/>
        <v>0</v>
      </c>
      <c r="L48" s="59">
        <f t="shared" si="3"/>
        <v>0</v>
      </c>
    </row>
    <row r="49" spans="1:12" x14ac:dyDescent="0.25">
      <c r="A49" s="60">
        <v>15</v>
      </c>
      <c r="B49" s="61"/>
      <c r="C49" s="113"/>
      <c r="D49" s="114"/>
      <c r="E49" s="62"/>
      <c r="F49" s="63"/>
      <c r="G49" s="64"/>
      <c r="H49" s="64"/>
      <c r="I49" s="56">
        <f t="shared" si="1"/>
        <v>0</v>
      </c>
      <c r="J49" s="65">
        <f t="shared" si="0"/>
        <v>0</v>
      </c>
      <c r="K49" s="58">
        <f t="shared" si="2"/>
        <v>0</v>
      </c>
      <c r="L49" s="59">
        <f t="shared" si="3"/>
        <v>0</v>
      </c>
    </row>
    <row r="50" spans="1:12" x14ac:dyDescent="0.25">
      <c r="A50" s="60">
        <v>16</v>
      </c>
      <c r="B50" s="61"/>
      <c r="C50" s="113"/>
      <c r="D50" s="114"/>
      <c r="E50" s="62"/>
      <c r="F50" s="63"/>
      <c r="G50" s="64"/>
      <c r="H50" s="64"/>
      <c r="I50" s="56">
        <f t="shared" si="1"/>
        <v>0</v>
      </c>
      <c r="J50" s="65">
        <f t="shared" si="0"/>
        <v>0</v>
      </c>
      <c r="K50" s="58">
        <f t="shared" si="2"/>
        <v>0</v>
      </c>
      <c r="L50" s="59">
        <f t="shared" si="3"/>
        <v>0</v>
      </c>
    </row>
    <row r="51" spans="1:12" x14ac:dyDescent="0.25">
      <c r="A51" s="60">
        <v>17</v>
      </c>
      <c r="B51" s="61"/>
      <c r="C51" s="113"/>
      <c r="D51" s="114"/>
      <c r="E51" s="62"/>
      <c r="F51" s="63"/>
      <c r="G51" s="64"/>
      <c r="H51" s="64"/>
      <c r="I51" s="56">
        <f t="shared" si="1"/>
        <v>0</v>
      </c>
      <c r="J51" s="65">
        <f t="shared" si="0"/>
        <v>0</v>
      </c>
      <c r="K51" s="58">
        <f t="shared" si="2"/>
        <v>0</v>
      </c>
      <c r="L51" s="59">
        <f t="shared" si="3"/>
        <v>0</v>
      </c>
    </row>
    <row r="52" spans="1:12" x14ac:dyDescent="0.25">
      <c r="A52" s="60">
        <v>18</v>
      </c>
      <c r="B52" s="61"/>
      <c r="C52" s="113"/>
      <c r="D52" s="114"/>
      <c r="E52" s="62"/>
      <c r="F52" s="63"/>
      <c r="G52" s="64"/>
      <c r="H52" s="64"/>
      <c r="I52" s="56">
        <f t="shared" si="1"/>
        <v>0</v>
      </c>
      <c r="J52" s="65">
        <f t="shared" si="0"/>
        <v>0</v>
      </c>
      <c r="K52" s="58">
        <f t="shared" si="2"/>
        <v>0</v>
      </c>
      <c r="L52" s="59">
        <f t="shared" si="3"/>
        <v>0</v>
      </c>
    </row>
    <row r="53" spans="1:12" x14ac:dyDescent="0.25">
      <c r="A53" s="60">
        <v>19</v>
      </c>
      <c r="B53" s="61"/>
      <c r="C53" s="113"/>
      <c r="D53" s="114"/>
      <c r="E53" s="62"/>
      <c r="F53" s="63"/>
      <c r="G53" s="64"/>
      <c r="H53" s="64"/>
      <c r="I53" s="56">
        <f t="shared" si="1"/>
        <v>0</v>
      </c>
      <c r="J53" s="65">
        <f t="shared" si="0"/>
        <v>0</v>
      </c>
      <c r="K53" s="58">
        <f t="shared" si="2"/>
        <v>0</v>
      </c>
      <c r="L53" s="59">
        <f t="shared" si="3"/>
        <v>0</v>
      </c>
    </row>
    <row r="54" spans="1:12" x14ac:dyDescent="0.25">
      <c r="A54" s="60">
        <v>20</v>
      </c>
      <c r="B54" s="61"/>
      <c r="C54" s="113"/>
      <c r="D54" s="114"/>
      <c r="E54" s="62"/>
      <c r="F54" s="63"/>
      <c r="G54" s="64"/>
      <c r="H54" s="64"/>
      <c r="I54" s="56">
        <f t="shared" si="1"/>
        <v>0</v>
      </c>
      <c r="J54" s="65">
        <f t="shared" si="0"/>
        <v>0</v>
      </c>
      <c r="K54" s="58">
        <f t="shared" si="2"/>
        <v>0</v>
      </c>
      <c r="L54" s="59">
        <f t="shared" si="3"/>
        <v>0</v>
      </c>
    </row>
    <row r="55" spans="1:12" x14ac:dyDescent="0.25">
      <c r="A55" s="60">
        <v>21</v>
      </c>
      <c r="B55" s="61"/>
      <c r="C55" s="113"/>
      <c r="D55" s="114"/>
      <c r="E55" s="62"/>
      <c r="F55" s="63"/>
      <c r="G55" s="64"/>
      <c r="H55" s="64"/>
      <c r="I55" s="56">
        <f t="shared" si="1"/>
        <v>0</v>
      </c>
      <c r="J55" s="65">
        <f t="shared" si="0"/>
        <v>0</v>
      </c>
      <c r="K55" s="58">
        <f t="shared" si="2"/>
        <v>0</v>
      </c>
      <c r="L55" s="59">
        <f t="shared" si="3"/>
        <v>0</v>
      </c>
    </row>
    <row r="56" spans="1:12" x14ac:dyDescent="0.25">
      <c r="A56" s="60">
        <v>22</v>
      </c>
      <c r="B56" s="61"/>
      <c r="C56" s="113"/>
      <c r="D56" s="114"/>
      <c r="E56" s="62"/>
      <c r="F56" s="63"/>
      <c r="G56" s="64"/>
      <c r="H56" s="64"/>
      <c r="I56" s="56">
        <f t="shared" si="1"/>
        <v>0</v>
      </c>
      <c r="J56" s="65">
        <f t="shared" si="0"/>
        <v>0</v>
      </c>
      <c r="K56" s="58">
        <f t="shared" si="2"/>
        <v>0</v>
      </c>
      <c r="L56" s="59">
        <f t="shared" si="3"/>
        <v>0</v>
      </c>
    </row>
    <row r="57" spans="1:12" x14ac:dyDescent="0.25">
      <c r="A57" s="60">
        <v>23</v>
      </c>
      <c r="B57" s="61"/>
      <c r="C57" s="113"/>
      <c r="D57" s="114"/>
      <c r="E57" s="62"/>
      <c r="F57" s="63"/>
      <c r="G57" s="64"/>
      <c r="H57" s="64"/>
      <c r="I57" s="56">
        <f t="shared" si="1"/>
        <v>0</v>
      </c>
      <c r="J57" s="65">
        <f t="shared" si="0"/>
        <v>0</v>
      </c>
      <c r="K57" s="58">
        <f t="shared" si="2"/>
        <v>0</v>
      </c>
      <c r="L57" s="59">
        <f t="shared" si="3"/>
        <v>0</v>
      </c>
    </row>
    <row r="58" spans="1:12" x14ac:dyDescent="0.25">
      <c r="A58" s="60">
        <v>24</v>
      </c>
      <c r="B58" s="61"/>
      <c r="C58" s="113"/>
      <c r="D58" s="114"/>
      <c r="E58" s="62"/>
      <c r="F58" s="63"/>
      <c r="G58" s="64"/>
      <c r="H58" s="64"/>
      <c r="I58" s="56">
        <f t="shared" si="1"/>
        <v>0</v>
      </c>
      <c r="J58" s="65">
        <f t="shared" si="0"/>
        <v>0</v>
      </c>
      <c r="K58" s="58">
        <f t="shared" si="2"/>
        <v>0</v>
      </c>
      <c r="L58" s="59">
        <f t="shared" si="3"/>
        <v>0</v>
      </c>
    </row>
    <row r="59" spans="1:12" x14ac:dyDescent="0.25">
      <c r="A59" s="60">
        <v>25</v>
      </c>
      <c r="B59" s="61"/>
      <c r="C59" s="113"/>
      <c r="D59" s="114"/>
      <c r="E59" s="62"/>
      <c r="F59" s="63"/>
      <c r="G59" s="64"/>
      <c r="H59" s="64"/>
      <c r="I59" s="56">
        <f t="shared" si="1"/>
        <v>0</v>
      </c>
      <c r="J59" s="65">
        <f t="shared" si="0"/>
        <v>0</v>
      </c>
      <c r="K59" s="58">
        <f t="shared" si="2"/>
        <v>0</v>
      </c>
      <c r="L59" s="59">
        <f t="shared" si="3"/>
        <v>0</v>
      </c>
    </row>
    <row r="60" spans="1:12" x14ac:dyDescent="0.25">
      <c r="A60" s="60">
        <v>26</v>
      </c>
      <c r="B60" s="61"/>
      <c r="C60" s="113"/>
      <c r="D60" s="114"/>
      <c r="E60" s="62"/>
      <c r="F60" s="63"/>
      <c r="G60" s="64"/>
      <c r="H60" s="64"/>
      <c r="I60" s="56">
        <f t="shared" si="1"/>
        <v>0</v>
      </c>
      <c r="J60" s="65">
        <f t="shared" si="0"/>
        <v>0</v>
      </c>
      <c r="K60" s="58">
        <f t="shared" si="2"/>
        <v>0</v>
      </c>
      <c r="L60" s="59">
        <f t="shared" si="3"/>
        <v>0</v>
      </c>
    </row>
    <row r="61" spans="1:12" x14ac:dyDescent="0.25">
      <c r="A61" s="60">
        <v>27</v>
      </c>
      <c r="B61" s="61"/>
      <c r="C61" s="113"/>
      <c r="D61" s="114"/>
      <c r="E61" s="62"/>
      <c r="F61" s="63"/>
      <c r="G61" s="64"/>
      <c r="H61" s="64"/>
      <c r="I61" s="56">
        <f t="shared" si="1"/>
        <v>0</v>
      </c>
      <c r="J61" s="65">
        <f t="shared" si="0"/>
        <v>0</v>
      </c>
      <c r="K61" s="58">
        <f t="shared" si="2"/>
        <v>0</v>
      </c>
      <c r="L61" s="59">
        <f t="shared" si="3"/>
        <v>0</v>
      </c>
    </row>
    <row r="62" spans="1:12" x14ac:dyDescent="0.25">
      <c r="A62" s="60">
        <v>28</v>
      </c>
      <c r="B62" s="61"/>
      <c r="C62" s="113"/>
      <c r="D62" s="114"/>
      <c r="E62" s="62"/>
      <c r="F62" s="63"/>
      <c r="G62" s="64"/>
      <c r="H62" s="64"/>
      <c r="I62" s="56">
        <f t="shared" si="1"/>
        <v>0</v>
      </c>
      <c r="J62" s="65">
        <f t="shared" si="0"/>
        <v>0</v>
      </c>
      <c r="K62" s="58">
        <f t="shared" si="2"/>
        <v>0</v>
      </c>
      <c r="L62" s="59">
        <f t="shared" si="3"/>
        <v>0</v>
      </c>
    </row>
    <row r="63" spans="1:12" x14ac:dyDescent="0.25">
      <c r="A63" s="60">
        <v>29</v>
      </c>
      <c r="B63" s="61"/>
      <c r="C63" s="113"/>
      <c r="D63" s="114"/>
      <c r="E63" s="62"/>
      <c r="F63" s="63"/>
      <c r="G63" s="64"/>
      <c r="H63" s="64"/>
      <c r="I63" s="56">
        <f t="shared" si="1"/>
        <v>0</v>
      </c>
      <c r="J63" s="65">
        <f t="shared" si="0"/>
        <v>0</v>
      </c>
      <c r="K63" s="58">
        <f t="shared" si="2"/>
        <v>0</v>
      </c>
      <c r="L63" s="59">
        <f t="shared" si="3"/>
        <v>0</v>
      </c>
    </row>
    <row r="64" spans="1:12" x14ac:dyDescent="0.25">
      <c r="A64" s="60">
        <v>30</v>
      </c>
      <c r="B64" s="61"/>
      <c r="C64" s="113"/>
      <c r="D64" s="114"/>
      <c r="E64" s="62"/>
      <c r="F64" s="63"/>
      <c r="G64" s="64"/>
      <c r="H64" s="64"/>
      <c r="I64" s="56">
        <f t="shared" si="1"/>
        <v>0</v>
      </c>
      <c r="J64" s="65">
        <f t="shared" si="0"/>
        <v>0</v>
      </c>
      <c r="K64" s="58">
        <f t="shared" si="2"/>
        <v>0</v>
      </c>
      <c r="L64" s="59">
        <f t="shared" si="3"/>
        <v>0</v>
      </c>
    </row>
    <row r="65" spans="1:12" x14ac:dyDescent="0.25">
      <c r="A65" s="60">
        <v>31</v>
      </c>
      <c r="B65" s="61"/>
      <c r="C65" s="113"/>
      <c r="D65" s="114"/>
      <c r="E65" s="62"/>
      <c r="F65" s="63"/>
      <c r="G65" s="64"/>
      <c r="H65" s="64"/>
      <c r="I65" s="56">
        <f t="shared" si="1"/>
        <v>0</v>
      </c>
      <c r="J65" s="65">
        <f t="shared" si="0"/>
        <v>0</v>
      </c>
      <c r="K65" s="58">
        <f t="shared" si="2"/>
        <v>0</v>
      </c>
      <c r="L65" s="59">
        <f t="shared" si="3"/>
        <v>0</v>
      </c>
    </row>
    <row r="66" spans="1:12" x14ac:dyDescent="0.25">
      <c r="A66" s="60">
        <v>32</v>
      </c>
      <c r="B66" s="61"/>
      <c r="C66" s="113"/>
      <c r="D66" s="114"/>
      <c r="E66" s="62"/>
      <c r="F66" s="63"/>
      <c r="G66" s="64"/>
      <c r="H66" s="64"/>
      <c r="I66" s="56">
        <f t="shared" si="1"/>
        <v>0</v>
      </c>
      <c r="J66" s="65">
        <f t="shared" si="0"/>
        <v>0</v>
      </c>
      <c r="K66" s="58">
        <f t="shared" si="2"/>
        <v>0</v>
      </c>
      <c r="L66" s="59">
        <f t="shared" si="3"/>
        <v>0</v>
      </c>
    </row>
    <row r="67" spans="1:12" x14ac:dyDescent="0.25">
      <c r="A67" s="60">
        <v>33</v>
      </c>
      <c r="B67" s="61"/>
      <c r="C67" s="113"/>
      <c r="D67" s="114"/>
      <c r="E67" s="62"/>
      <c r="F67" s="63"/>
      <c r="G67" s="64"/>
      <c r="H67" s="64"/>
      <c r="I67" s="56">
        <f t="shared" si="1"/>
        <v>0</v>
      </c>
      <c r="J67" s="65">
        <f t="shared" si="0"/>
        <v>0</v>
      </c>
      <c r="K67" s="58">
        <f t="shared" si="2"/>
        <v>0</v>
      </c>
      <c r="L67" s="59">
        <f t="shared" si="3"/>
        <v>0</v>
      </c>
    </row>
    <row r="68" spans="1:12" x14ac:dyDescent="0.25">
      <c r="A68" s="60">
        <v>34</v>
      </c>
      <c r="B68" s="61"/>
      <c r="C68" s="113"/>
      <c r="D68" s="114"/>
      <c r="E68" s="62"/>
      <c r="F68" s="63"/>
      <c r="G68" s="64"/>
      <c r="H68" s="64"/>
      <c r="I68" s="56">
        <f t="shared" si="1"/>
        <v>0</v>
      </c>
      <c r="J68" s="65">
        <f t="shared" si="0"/>
        <v>0</v>
      </c>
      <c r="K68" s="58">
        <f t="shared" si="2"/>
        <v>0</v>
      </c>
      <c r="L68" s="59">
        <f t="shared" si="3"/>
        <v>0</v>
      </c>
    </row>
    <row r="69" spans="1:12" x14ac:dyDescent="0.25">
      <c r="A69" s="60">
        <v>35</v>
      </c>
      <c r="B69" s="61"/>
      <c r="C69" s="113"/>
      <c r="D69" s="114"/>
      <c r="E69" s="62"/>
      <c r="F69" s="63"/>
      <c r="G69" s="64"/>
      <c r="H69" s="64"/>
      <c r="I69" s="56">
        <f t="shared" si="1"/>
        <v>0</v>
      </c>
      <c r="J69" s="65">
        <f t="shared" si="0"/>
        <v>0</v>
      </c>
      <c r="K69" s="58">
        <f t="shared" si="2"/>
        <v>0</v>
      </c>
      <c r="L69" s="59">
        <f t="shared" si="3"/>
        <v>0</v>
      </c>
    </row>
    <row r="70" spans="1:12" x14ac:dyDescent="0.25">
      <c r="A70" s="60">
        <v>36</v>
      </c>
      <c r="B70" s="61"/>
      <c r="C70" s="113"/>
      <c r="D70" s="114"/>
      <c r="E70" s="62"/>
      <c r="F70" s="63"/>
      <c r="G70" s="64"/>
      <c r="H70" s="64"/>
      <c r="I70" s="56">
        <f t="shared" si="1"/>
        <v>0</v>
      </c>
      <c r="J70" s="65">
        <f t="shared" si="0"/>
        <v>0</v>
      </c>
      <c r="K70" s="58">
        <f t="shared" si="2"/>
        <v>0</v>
      </c>
      <c r="L70" s="59">
        <f t="shared" si="3"/>
        <v>0</v>
      </c>
    </row>
    <row r="71" spans="1:12" x14ac:dyDescent="0.25">
      <c r="A71" s="60">
        <v>37</v>
      </c>
      <c r="B71" s="61"/>
      <c r="C71" s="113"/>
      <c r="D71" s="114"/>
      <c r="E71" s="62"/>
      <c r="F71" s="63"/>
      <c r="G71" s="64"/>
      <c r="H71" s="64"/>
      <c r="I71" s="56">
        <f t="shared" si="1"/>
        <v>0</v>
      </c>
      <c r="J71" s="65">
        <f t="shared" si="0"/>
        <v>0</v>
      </c>
      <c r="K71" s="58">
        <f t="shared" si="2"/>
        <v>0</v>
      </c>
      <c r="L71" s="59">
        <f t="shared" si="3"/>
        <v>0</v>
      </c>
    </row>
    <row r="72" spans="1:12" x14ac:dyDescent="0.25">
      <c r="A72" s="60">
        <v>38</v>
      </c>
      <c r="B72" s="61"/>
      <c r="C72" s="113"/>
      <c r="D72" s="114"/>
      <c r="E72" s="62"/>
      <c r="F72" s="63"/>
      <c r="G72" s="64"/>
      <c r="H72" s="64"/>
      <c r="I72" s="56">
        <f t="shared" si="1"/>
        <v>0</v>
      </c>
      <c r="J72" s="65">
        <f t="shared" si="0"/>
        <v>0</v>
      </c>
      <c r="K72" s="58">
        <f t="shared" si="2"/>
        <v>0</v>
      </c>
      <c r="L72" s="59">
        <f t="shared" si="3"/>
        <v>0</v>
      </c>
    </row>
    <row r="73" spans="1:12" x14ac:dyDescent="0.25">
      <c r="A73" s="60">
        <v>39</v>
      </c>
      <c r="B73" s="61"/>
      <c r="C73" s="113"/>
      <c r="D73" s="114"/>
      <c r="E73" s="62"/>
      <c r="F73" s="63"/>
      <c r="G73" s="64"/>
      <c r="H73" s="64"/>
      <c r="I73" s="56">
        <f t="shared" si="1"/>
        <v>0</v>
      </c>
      <c r="J73" s="65">
        <f t="shared" si="0"/>
        <v>0</v>
      </c>
      <c r="K73" s="58">
        <f t="shared" si="2"/>
        <v>0</v>
      </c>
      <c r="L73" s="59">
        <f t="shared" si="3"/>
        <v>0</v>
      </c>
    </row>
    <row r="74" spans="1:12" x14ac:dyDescent="0.25">
      <c r="A74" s="60">
        <v>40</v>
      </c>
      <c r="B74" s="61"/>
      <c r="C74" s="113"/>
      <c r="D74" s="114"/>
      <c r="E74" s="62"/>
      <c r="F74" s="63"/>
      <c r="G74" s="64"/>
      <c r="H74" s="64"/>
      <c r="I74" s="56">
        <f t="shared" si="1"/>
        <v>0</v>
      </c>
      <c r="J74" s="65">
        <f t="shared" si="0"/>
        <v>0</v>
      </c>
      <c r="K74" s="58">
        <f t="shared" si="2"/>
        <v>0</v>
      </c>
      <c r="L74" s="59">
        <f t="shared" si="3"/>
        <v>0</v>
      </c>
    </row>
    <row r="75" spans="1:12" x14ac:dyDescent="0.25">
      <c r="A75" s="60">
        <v>41</v>
      </c>
      <c r="B75" s="61"/>
      <c r="C75" s="113"/>
      <c r="D75" s="114"/>
      <c r="E75" s="62"/>
      <c r="F75" s="63"/>
      <c r="G75" s="64"/>
      <c r="H75" s="64"/>
      <c r="I75" s="56">
        <f t="shared" si="1"/>
        <v>0</v>
      </c>
      <c r="J75" s="65">
        <f t="shared" si="0"/>
        <v>0</v>
      </c>
      <c r="K75" s="58">
        <f t="shared" si="2"/>
        <v>0</v>
      </c>
      <c r="L75" s="59">
        <f t="shared" si="3"/>
        <v>0</v>
      </c>
    </row>
    <row r="76" spans="1:12" x14ac:dyDescent="0.25">
      <c r="A76" s="60">
        <v>42</v>
      </c>
      <c r="B76" s="61"/>
      <c r="C76" s="113"/>
      <c r="D76" s="114"/>
      <c r="E76" s="62"/>
      <c r="F76" s="63"/>
      <c r="G76" s="64"/>
      <c r="H76" s="64"/>
      <c r="I76" s="56">
        <f t="shared" si="1"/>
        <v>0</v>
      </c>
      <c r="J76" s="65">
        <f t="shared" si="0"/>
        <v>0</v>
      </c>
      <c r="K76" s="58">
        <f t="shared" si="2"/>
        <v>0</v>
      </c>
      <c r="L76" s="59">
        <f t="shared" si="3"/>
        <v>0</v>
      </c>
    </row>
    <row r="77" spans="1:12" x14ac:dyDescent="0.25">
      <c r="A77" s="60">
        <v>43</v>
      </c>
      <c r="B77" s="61"/>
      <c r="C77" s="113"/>
      <c r="D77" s="114"/>
      <c r="E77" s="62"/>
      <c r="F77" s="63"/>
      <c r="G77" s="64"/>
      <c r="H77" s="64"/>
      <c r="I77" s="56">
        <f t="shared" si="1"/>
        <v>0</v>
      </c>
      <c r="J77" s="65">
        <f t="shared" si="0"/>
        <v>0</v>
      </c>
      <c r="K77" s="58">
        <f t="shared" si="2"/>
        <v>0</v>
      </c>
      <c r="L77" s="59">
        <f t="shared" si="3"/>
        <v>0</v>
      </c>
    </row>
    <row r="78" spans="1:12" x14ac:dyDescent="0.25">
      <c r="A78" s="60">
        <v>44</v>
      </c>
      <c r="B78" s="61"/>
      <c r="C78" s="113"/>
      <c r="D78" s="114"/>
      <c r="E78" s="62"/>
      <c r="F78" s="63"/>
      <c r="G78" s="64"/>
      <c r="H78" s="64"/>
      <c r="I78" s="56">
        <f t="shared" si="1"/>
        <v>0</v>
      </c>
      <c r="J78" s="65">
        <f t="shared" si="0"/>
        <v>0</v>
      </c>
      <c r="K78" s="58">
        <f t="shared" si="2"/>
        <v>0</v>
      </c>
      <c r="L78" s="59">
        <f t="shared" si="3"/>
        <v>0</v>
      </c>
    </row>
    <row r="79" spans="1:12" x14ac:dyDescent="0.25">
      <c r="A79" s="60">
        <v>45</v>
      </c>
      <c r="B79" s="61"/>
      <c r="C79" s="113"/>
      <c r="D79" s="114"/>
      <c r="E79" s="62"/>
      <c r="F79" s="63"/>
      <c r="G79" s="64"/>
      <c r="H79" s="64"/>
      <c r="I79" s="56">
        <f t="shared" si="1"/>
        <v>0</v>
      </c>
      <c r="J79" s="65">
        <f t="shared" si="0"/>
        <v>0</v>
      </c>
      <c r="K79" s="58">
        <f t="shared" si="2"/>
        <v>0</v>
      </c>
      <c r="L79" s="59">
        <f t="shared" si="3"/>
        <v>0</v>
      </c>
    </row>
    <row r="80" spans="1:12" x14ac:dyDescent="0.25">
      <c r="A80" s="60">
        <v>46</v>
      </c>
      <c r="B80" s="61"/>
      <c r="C80" s="113"/>
      <c r="D80" s="114"/>
      <c r="E80" s="62"/>
      <c r="F80" s="63"/>
      <c r="G80" s="64"/>
      <c r="H80" s="64"/>
      <c r="I80" s="56">
        <f t="shared" si="1"/>
        <v>0</v>
      </c>
      <c r="J80" s="65">
        <f t="shared" si="0"/>
        <v>0</v>
      </c>
      <c r="K80" s="58">
        <f t="shared" si="2"/>
        <v>0</v>
      </c>
      <c r="L80" s="59">
        <f t="shared" si="3"/>
        <v>0</v>
      </c>
    </row>
    <row r="81" spans="1:12" x14ac:dyDescent="0.25">
      <c r="A81" s="60">
        <v>47</v>
      </c>
      <c r="B81" s="61"/>
      <c r="C81" s="113"/>
      <c r="D81" s="114"/>
      <c r="E81" s="62"/>
      <c r="F81" s="63"/>
      <c r="G81" s="64"/>
      <c r="H81" s="64"/>
      <c r="I81" s="56">
        <f t="shared" si="1"/>
        <v>0</v>
      </c>
      <c r="J81" s="65">
        <f t="shared" si="0"/>
        <v>0</v>
      </c>
      <c r="K81" s="58">
        <f t="shared" si="2"/>
        <v>0</v>
      </c>
      <c r="L81" s="59">
        <f t="shared" si="3"/>
        <v>0</v>
      </c>
    </row>
    <row r="82" spans="1:12" x14ac:dyDescent="0.25">
      <c r="A82" s="60">
        <v>48</v>
      </c>
      <c r="B82" s="61"/>
      <c r="C82" s="113"/>
      <c r="D82" s="114"/>
      <c r="E82" s="62"/>
      <c r="F82" s="63"/>
      <c r="G82" s="64"/>
      <c r="H82" s="64"/>
      <c r="I82" s="56">
        <f t="shared" si="1"/>
        <v>0</v>
      </c>
      <c r="J82" s="65">
        <f t="shared" si="0"/>
        <v>0</v>
      </c>
      <c r="K82" s="58">
        <f t="shared" si="2"/>
        <v>0</v>
      </c>
      <c r="L82" s="59">
        <f t="shared" si="3"/>
        <v>0</v>
      </c>
    </row>
    <row r="83" spans="1:12" x14ac:dyDescent="0.25">
      <c r="A83" s="60">
        <v>49</v>
      </c>
      <c r="B83" s="61"/>
      <c r="C83" s="113"/>
      <c r="D83" s="114"/>
      <c r="E83" s="62"/>
      <c r="F83" s="63"/>
      <c r="G83" s="64"/>
      <c r="H83" s="64"/>
      <c r="I83" s="56">
        <f t="shared" si="1"/>
        <v>0</v>
      </c>
      <c r="J83" s="65">
        <f t="shared" si="0"/>
        <v>0</v>
      </c>
      <c r="K83" s="58">
        <f t="shared" si="2"/>
        <v>0</v>
      </c>
      <c r="L83" s="59">
        <f t="shared" si="3"/>
        <v>0</v>
      </c>
    </row>
    <row r="84" spans="1:12" x14ac:dyDescent="0.25">
      <c r="A84" s="60">
        <v>50</v>
      </c>
      <c r="B84" s="61"/>
      <c r="C84" s="113"/>
      <c r="D84" s="114"/>
      <c r="E84" s="62"/>
      <c r="F84" s="63"/>
      <c r="G84" s="64"/>
      <c r="H84" s="64"/>
      <c r="I84" s="56">
        <f t="shared" si="1"/>
        <v>0</v>
      </c>
      <c r="J84" s="65">
        <f t="shared" si="0"/>
        <v>0</v>
      </c>
      <c r="K84" s="58">
        <f t="shared" si="2"/>
        <v>0</v>
      </c>
      <c r="L84" s="59">
        <f t="shared" si="3"/>
        <v>0</v>
      </c>
    </row>
    <row r="85" spans="1:12" x14ac:dyDescent="0.25">
      <c r="A85" s="60">
        <v>51</v>
      </c>
      <c r="B85" s="61"/>
      <c r="C85" s="113"/>
      <c r="D85" s="114"/>
      <c r="E85" s="62"/>
      <c r="F85" s="63"/>
      <c r="G85" s="64"/>
      <c r="H85" s="64"/>
      <c r="I85" s="56">
        <f t="shared" si="1"/>
        <v>0</v>
      </c>
      <c r="J85" s="65">
        <f t="shared" si="0"/>
        <v>0</v>
      </c>
      <c r="K85" s="58">
        <f t="shared" si="2"/>
        <v>0</v>
      </c>
      <c r="L85" s="59">
        <f t="shared" si="3"/>
        <v>0</v>
      </c>
    </row>
    <row r="86" spans="1:12" x14ac:dyDescent="0.25">
      <c r="A86" s="60">
        <v>52</v>
      </c>
      <c r="B86" s="61"/>
      <c r="C86" s="113"/>
      <c r="D86" s="114"/>
      <c r="E86" s="62"/>
      <c r="F86" s="63"/>
      <c r="G86" s="64"/>
      <c r="H86" s="64"/>
      <c r="I86" s="56">
        <f t="shared" si="1"/>
        <v>0</v>
      </c>
      <c r="J86" s="65">
        <f t="shared" si="0"/>
        <v>0</v>
      </c>
      <c r="K86" s="58">
        <f t="shared" si="2"/>
        <v>0</v>
      </c>
      <c r="L86" s="59">
        <f t="shared" si="3"/>
        <v>0</v>
      </c>
    </row>
    <row r="87" spans="1:12" x14ac:dyDescent="0.25">
      <c r="A87" s="60">
        <v>53</v>
      </c>
      <c r="B87" s="61"/>
      <c r="C87" s="113"/>
      <c r="D87" s="114"/>
      <c r="E87" s="62"/>
      <c r="F87" s="63"/>
      <c r="G87" s="64"/>
      <c r="H87" s="64"/>
      <c r="I87" s="56">
        <f t="shared" si="1"/>
        <v>0</v>
      </c>
      <c r="J87" s="65">
        <f t="shared" si="0"/>
        <v>0</v>
      </c>
      <c r="K87" s="58">
        <f t="shared" si="2"/>
        <v>0</v>
      </c>
      <c r="L87" s="59">
        <f t="shared" si="3"/>
        <v>0</v>
      </c>
    </row>
    <row r="88" spans="1:12" x14ac:dyDescent="0.25">
      <c r="A88" s="60">
        <v>54</v>
      </c>
      <c r="B88" s="61"/>
      <c r="C88" s="113"/>
      <c r="D88" s="114"/>
      <c r="E88" s="62"/>
      <c r="F88" s="63"/>
      <c r="G88" s="64"/>
      <c r="H88" s="64"/>
      <c r="I88" s="56">
        <f t="shared" si="1"/>
        <v>0</v>
      </c>
      <c r="J88" s="65">
        <f t="shared" si="0"/>
        <v>0</v>
      </c>
      <c r="K88" s="58">
        <f t="shared" si="2"/>
        <v>0</v>
      </c>
      <c r="L88" s="59">
        <f t="shared" si="3"/>
        <v>0</v>
      </c>
    </row>
    <row r="89" spans="1:12" x14ac:dyDescent="0.25">
      <c r="A89" s="60">
        <v>55</v>
      </c>
      <c r="B89" s="61"/>
      <c r="C89" s="113"/>
      <c r="D89" s="114"/>
      <c r="E89" s="62"/>
      <c r="F89" s="63"/>
      <c r="G89" s="64"/>
      <c r="H89" s="64"/>
      <c r="I89" s="56">
        <f t="shared" si="1"/>
        <v>0</v>
      </c>
      <c r="J89" s="65">
        <f t="shared" si="0"/>
        <v>0</v>
      </c>
      <c r="K89" s="58">
        <f t="shared" si="2"/>
        <v>0</v>
      </c>
      <c r="L89" s="59">
        <f t="shared" si="3"/>
        <v>0</v>
      </c>
    </row>
    <row r="90" spans="1:12" x14ac:dyDescent="0.25">
      <c r="A90" s="60">
        <v>56</v>
      </c>
      <c r="B90" s="61"/>
      <c r="C90" s="113"/>
      <c r="D90" s="114"/>
      <c r="E90" s="62"/>
      <c r="F90" s="63"/>
      <c r="G90" s="64"/>
      <c r="H90" s="64"/>
      <c r="I90" s="56">
        <f t="shared" si="1"/>
        <v>0</v>
      </c>
      <c r="J90" s="65">
        <f t="shared" si="0"/>
        <v>0</v>
      </c>
      <c r="K90" s="58">
        <f t="shared" si="2"/>
        <v>0</v>
      </c>
      <c r="L90" s="59">
        <f t="shared" si="3"/>
        <v>0</v>
      </c>
    </row>
    <row r="91" spans="1:12" x14ac:dyDescent="0.25">
      <c r="A91" s="60">
        <v>57</v>
      </c>
      <c r="B91" s="61"/>
      <c r="C91" s="113"/>
      <c r="D91" s="114"/>
      <c r="E91" s="62"/>
      <c r="F91" s="63"/>
      <c r="G91" s="64"/>
      <c r="H91" s="64"/>
      <c r="I91" s="56">
        <f t="shared" si="1"/>
        <v>0</v>
      </c>
      <c r="J91" s="65">
        <f t="shared" si="0"/>
        <v>0</v>
      </c>
      <c r="K91" s="58">
        <f t="shared" si="2"/>
        <v>0</v>
      </c>
      <c r="L91" s="59">
        <f t="shared" si="3"/>
        <v>0</v>
      </c>
    </row>
    <row r="92" spans="1:12" x14ac:dyDescent="0.25">
      <c r="A92" s="60">
        <v>58</v>
      </c>
      <c r="B92" s="61"/>
      <c r="C92" s="113"/>
      <c r="D92" s="114"/>
      <c r="E92" s="62"/>
      <c r="F92" s="63"/>
      <c r="G92" s="64"/>
      <c r="H92" s="64"/>
      <c r="I92" s="56">
        <f t="shared" si="1"/>
        <v>0</v>
      </c>
      <c r="J92" s="65">
        <f t="shared" si="0"/>
        <v>0</v>
      </c>
      <c r="K92" s="58">
        <f t="shared" si="2"/>
        <v>0</v>
      </c>
      <c r="L92" s="59">
        <f t="shared" si="3"/>
        <v>0</v>
      </c>
    </row>
    <row r="93" spans="1:12" x14ac:dyDescent="0.25">
      <c r="A93" s="60">
        <v>59</v>
      </c>
      <c r="B93" s="61"/>
      <c r="C93" s="113"/>
      <c r="D93" s="114"/>
      <c r="E93" s="62"/>
      <c r="F93" s="63"/>
      <c r="G93" s="64"/>
      <c r="H93" s="64"/>
      <c r="I93" s="56">
        <f t="shared" si="1"/>
        <v>0</v>
      </c>
      <c r="J93" s="65">
        <f t="shared" si="0"/>
        <v>0</v>
      </c>
      <c r="K93" s="58">
        <f t="shared" si="2"/>
        <v>0</v>
      </c>
      <c r="L93" s="59">
        <f t="shared" si="3"/>
        <v>0</v>
      </c>
    </row>
    <row r="94" spans="1:12" x14ac:dyDescent="0.25">
      <c r="A94" s="60">
        <v>60</v>
      </c>
      <c r="B94" s="61"/>
      <c r="C94" s="113"/>
      <c r="D94" s="114"/>
      <c r="E94" s="62"/>
      <c r="F94" s="63"/>
      <c r="G94" s="64"/>
      <c r="H94" s="64"/>
      <c r="I94" s="56">
        <f t="shared" si="1"/>
        <v>0</v>
      </c>
      <c r="J94" s="65">
        <f t="shared" si="0"/>
        <v>0</v>
      </c>
      <c r="K94" s="58">
        <f t="shared" si="2"/>
        <v>0</v>
      </c>
      <c r="L94" s="59">
        <f t="shared" si="3"/>
        <v>0</v>
      </c>
    </row>
    <row r="95" spans="1:12" x14ac:dyDescent="0.25">
      <c r="A95" s="60">
        <v>61</v>
      </c>
      <c r="B95" s="61"/>
      <c r="C95" s="113"/>
      <c r="D95" s="114"/>
      <c r="E95" s="62"/>
      <c r="F95" s="63"/>
      <c r="G95" s="64"/>
      <c r="H95" s="64"/>
      <c r="I95" s="56">
        <f t="shared" si="1"/>
        <v>0</v>
      </c>
      <c r="J95" s="65">
        <f t="shared" si="0"/>
        <v>0</v>
      </c>
      <c r="K95" s="58">
        <f t="shared" si="2"/>
        <v>0</v>
      </c>
      <c r="L95" s="59">
        <f t="shared" si="3"/>
        <v>0</v>
      </c>
    </row>
    <row r="96" spans="1:12" x14ac:dyDescent="0.25">
      <c r="A96" s="60">
        <v>62</v>
      </c>
      <c r="B96" s="61"/>
      <c r="C96" s="113"/>
      <c r="D96" s="114"/>
      <c r="E96" s="62"/>
      <c r="F96" s="63"/>
      <c r="G96" s="64"/>
      <c r="H96" s="64"/>
      <c r="I96" s="56">
        <f t="shared" si="1"/>
        <v>0</v>
      </c>
      <c r="J96" s="65">
        <f t="shared" si="0"/>
        <v>0</v>
      </c>
      <c r="K96" s="58">
        <f t="shared" si="2"/>
        <v>0</v>
      </c>
      <c r="L96" s="59">
        <f t="shared" si="3"/>
        <v>0</v>
      </c>
    </row>
    <row r="97" spans="1:12" x14ac:dyDescent="0.25">
      <c r="A97" s="60">
        <v>63</v>
      </c>
      <c r="B97" s="61"/>
      <c r="C97" s="113"/>
      <c r="D97" s="114"/>
      <c r="E97" s="62"/>
      <c r="F97" s="63"/>
      <c r="G97" s="64"/>
      <c r="H97" s="64"/>
      <c r="I97" s="56">
        <f t="shared" si="1"/>
        <v>0</v>
      </c>
      <c r="J97" s="65">
        <f t="shared" si="0"/>
        <v>0</v>
      </c>
      <c r="K97" s="58">
        <f t="shared" si="2"/>
        <v>0</v>
      </c>
      <c r="L97" s="59">
        <f t="shared" si="3"/>
        <v>0</v>
      </c>
    </row>
    <row r="98" spans="1:12" x14ac:dyDescent="0.25">
      <c r="A98" s="60">
        <v>64</v>
      </c>
      <c r="B98" s="61"/>
      <c r="C98" s="113"/>
      <c r="D98" s="114"/>
      <c r="E98" s="62"/>
      <c r="F98" s="63"/>
      <c r="G98" s="64"/>
      <c r="H98" s="64"/>
      <c r="I98" s="56">
        <f t="shared" si="1"/>
        <v>0</v>
      </c>
      <c r="J98" s="65">
        <f t="shared" si="0"/>
        <v>0</v>
      </c>
      <c r="K98" s="58">
        <f t="shared" si="2"/>
        <v>0</v>
      </c>
      <c r="L98" s="59">
        <f t="shared" si="3"/>
        <v>0</v>
      </c>
    </row>
    <row r="99" spans="1:12" x14ac:dyDescent="0.25">
      <c r="A99" s="60">
        <v>65</v>
      </c>
      <c r="B99" s="61"/>
      <c r="C99" s="113"/>
      <c r="D99" s="114"/>
      <c r="E99" s="62"/>
      <c r="F99" s="63"/>
      <c r="G99" s="64"/>
      <c r="H99" s="64"/>
      <c r="I99" s="56">
        <f t="shared" si="1"/>
        <v>0</v>
      </c>
      <c r="J99" s="65">
        <f t="shared" ref="J99:J162" si="4">I99*E99</f>
        <v>0</v>
      </c>
      <c r="K99" s="58">
        <f t="shared" si="2"/>
        <v>0</v>
      </c>
      <c r="L99" s="59">
        <f t="shared" si="3"/>
        <v>0</v>
      </c>
    </row>
    <row r="100" spans="1:12" x14ac:dyDescent="0.25">
      <c r="A100" s="60">
        <v>66</v>
      </c>
      <c r="B100" s="61"/>
      <c r="C100" s="113"/>
      <c r="D100" s="114"/>
      <c r="E100" s="62"/>
      <c r="F100" s="63"/>
      <c r="G100" s="64"/>
      <c r="H100" s="64"/>
      <c r="I100" s="56">
        <f t="shared" ref="I100:I163" si="5">IF(C100&lt;0.25,0,IF(C100&lt;=0.5,C100,1))</f>
        <v>0</v>
      </c>
      <c r="J100" s="65">
        <f t="shared" si="4"/>
        <v>0</v>
      </c>
      <c r="K100" s="58">
        <f t="shared" ref="K100:K163" si="6">IF(F100="CZK",G100/D$26*I100,G100*I100)</f>
        <v>0</v>
      </c>
      <c r="L100" s="59">
        <f t="shared" ref="L100:L163" si="7">IF(F100="CZK",H100/D$26*I100,H100*I100)</f>
        <v>0</v>
      </c>
    </row>
    <row r="101" spans="1:12" x14ac:dyDescent="0.25">
      <c r="A101" s="60">
        <v>67</v>
      </c>
      <c r="B101" s="61"/>
      <c r="C101" s="113"/>
      <c r="D101" s="114"/>
      <c r="E101" s="62"/>
      <c r="F101" s="63"/>
      <c r="G101" s="64"/>
      <c r="H101" s="64"/>
      <c r="I101" s="56">
        <f t="shared" si="5"/>
        <v>0</v>
      </c>
      <c r="J101" s="65">
        <f t="shared" si="4"/>
        <v>0</v>
      </c>
      <c r="K101" s="58">
        <f t="shared" si="6"/>
        <v>0</v>
      </c>
      <c r="L101" s="59">
        <f t="shared" si="7"/>
        <v>0</v>
      </c>
    </row>
    <row r="102" spans="1:12" x14ac:dyDescent="0.25">
      <c r="A102" s="60">
        <v>68</v>
      </c>
      <c r="B102" s="61"/>
      <c r="C102" s="113"/>
      <c r="D102" s="114"/>
      <c r="E102" s="62"/>
      <c r="F102" s="63"/>
      <c r="G102" s="64"/>
      <c r="H102" s="64"/>
      <c r="I102" s="56">
        <f t="shared" si="5"/>
        <v>0</v>
      </c>
      <c r="J102" s="65">
        <f t="shared" si="4"/>
        <v>0</v>
      </c>
      <c r="K102" s="58">
        <f t="shared" si="6"/>
        <v>0</v>
      </c>
      <c r="L102" s="59">
        <f t="shared" si="7"/>
        <v>0</v>
      </c>
    </row>
    <row r="103" spans="1:12" x14ac:dyDescent="0.25">
      <c r="A103" s="60">
        <v>69</v>
      </c>
      <c r="B103" s="61"/>
      <c r="C103" s="113"/>
      <c r="D103" s="114"/>
      <c r="E103" s="62"/>
      <c r="F103" s="63"/>
      <c r="G103" s="64"/>
      <c r="H103" s="64"/>
      <c r="I103" s="56">
        <f t="shared" si="5"/>
        <v>0</v>
      </c>
      <c r="J103" s="65">
        <f t="shared" si="4"/>
        <v>0</v>
      </c>
      <c r="K103" s="58">
        <f t="shared" si="6"/>
        <v>0</v>
      </c>
      <c r="L103" s="59">
        <f t="shared" si="7"/>
        <v>0</v>
      </c>
    </row>
    <row r="104" spans="1:12" x14ac:dyDescent="0.25">
      <c r="A104" s="60">
        <v>70</v>
      </c>
      <c r="B104" s="61"/>
      <c r="C104" s="113"/>
      <c r="D104" s="114"/>
      <c r="E104" s="62"/>
      <c r="F104" s="63"/>
      <c r="G104" s="64"/>
      <c r="H104" s="64"/>
      <c r="I104" s="56">
        <f t="shared" si="5"/>
        <v>0</v>
      </c>
      <c r="J104" s="65">
        <f t="shared" si="4"/>
        <v>0</v>
      </c>
      <c r="K104" s="58">
        <f t="shared" si="6"/>
        <v>0</v>
      </c>
      <c r="L104" s="59">
        <f t="shared" si="7"/>
        <v>0</v>
      </c>
    </row>
    <row r="105" spans="1:12" x14ac:dyDescent="0.25">
      <c r="A105" s="60">
        <v>71</v>
      </c>
      <c r="B105" s="61"/>
      <c r="C105" s="113"/>
      <c r="D105" s="114"/>
      <c r="E105" s="62"/>
      <c r="F105" s="63"/>
      <c r="G105" s="64"/>
      <c r="H105" s="64"/>
      <c r="I105" s="56">
        <f t="shared" si="5"/>
        <v>0</v>
      </c>
      <c r="J105" s="65">
        <f t="shared" si="4"/>
        <v>0</v>
      </c>
      <c r="K105" s="58">
        <f t="shared" si="6"/>
        <v>0</v>
      </c>
      <c r="L105" s="59">
        <f t="shared" si="7"/>
        <v>0</v>
      </c>
    </row>
    <row r="106" spans="1:12" x14ac:dyDescent="0.25">
      <c r="A106" s="60">
        <v>72</v>
      </c>
      <c r="B106" s="61"/>
      <c r="C106" s="113"/>
      <c r="D106" s="114"/>
      <c r="E106" s="62"/>
      <c r="F106" s="63"/>
      <c r="G106" s="64"/>
      <c r="H106" s="64"/>
      <c r="I106" s="56">
        <f t="shared" si="5"/>
        <v>0</v>
      </c>
      <c r="J106" s="65">
        <f t="shared" si="4"/>
        <v>0</v>
      </c>
      <c r="K106" s="58">
        <f t="shared" si="6"/>
        <v>0</v>
      </c>
      <c r="L106" s="59">
        <f t="shared" si="7"/>
        <v>0</v>
      </c>
    </row>
    <row r="107" spans="1:12" x14ac:dyDescent="0.25">
      <c r="A107" s="60">
        <v>73</v>
      </c>
      <c r="B107" s="61"/>
      <c r="C107" s="113"/>
      <c r="D107" s="114"/>
      <c r="E107" s="62"/>
      <c r="F107" s="63"/>
      <c r="G107" s="64"/>
      <c r="H107" s="64"/>
      <c r="I107" s="56">
        <f t="shared" si="5"/>
        <v>0</v>
      </c>
      <c r="J107" s="65">
        <f t="shared" si="4"/>
        <v>0</v>
      </c>
      <c r="K107" s="58">
        <f t="shared" si="6"/>
        <v>0</v>
      </c>
      <c r="L107" s="59">
        <f t="shared" si="7"/>
        <v>0</v>
      </c>
    </row>
    <row r="108" spans="1:12" x14ac:dyDescent="0.25">
      <c r="A108" s="60">
        <v>74</v>
      </c>
      <c r="B108" s="61"/>
      <c r="C108" s="113"/>
      <c r="D108" s="114"/>
      <c r="E108" s="62"/>
      <c r="F108" s="63"/>
      <c r="G108" s="64"/>
      <c r="H108" s="64"/>
      <c r="I108" s="56">
        <f t="shared" si="5"/>
        <v>0</v>
      </c>
      <c r="J108" s="65">
        <f t="shared" si="4"/>
        <v>0</v>
      </c>
      <c r="K108" s="58">
        <f t="shared" si="6"/>
        <v>0</v>
      </c>
      <c r="L108" s="59">
        <f t="shared" si="7"/>
        <v>0</v>
      </c>
    </row>
    <row r="109" spans="1:12" x14ac:dyDescent="0.25">
      <c r="A109" s="60">
        <v>75</v>
      </c>
      <c r="B109" s="61"/>
      <c r="C109" s="113"/>
      <c r="D109" s="114"/>
      <c r="E109" s="62"/>
      <c r="F109" s="63"/>
      <c r="G109" s="64"/>
      <c r="H109" s="64"/>
      <c r="I109" s="56">
        <f t="shared" si="5"/>
        <v>0</v>
      </c>
      <c r="J109" s="65">
        <f t="shared" si="4"/>
        <v>0</v>
      </c>
      <c r="K109" s="58">
        <f t="shared" si="6"/>
        <v>0</v>
      </c>
      <c r="L109" s="59">
        <f t="shared" si="7"/>
        <v>0</v>
      </c>
    </row>
    <row r="110" spans="1:12" x14ac:dyDescent="0.25">
      <c r="A110" s="60">
        <v>76</v>
      </c>
      <c r="B110" s="61"/>
      <c r="C110" s="113"/>
      <c r="D110" s="114"/>
      <c r="E110" s="62"/>
      <c r="F110" s="63"/>
      <c r="G110" s="64"/>
      <c r="H110" s="64"/>
      <c r="I110" s="56">
        <f t="shared" si="5"/>
        <v>0</v>
      </c>
      <c r="J110" s="65">
        <f t="shared" si="4"/>
        <v>0</v>
      </c>
      <c r="K110" s="58">
        <f t="shared" si="6"/>
        <v>0</v>
      </c>
      <c r="L110" s="59">
        <f t="shared" si="7"/>
        <v>0</v>
      </c>
    </row>
    <row r="111" spans="1:12" x14ac:dyDescent="0.25">
      <c r="A111" s="60">
        <v>77</v>
      </c>
      <c r="B111" s="61"/>
      <c r="C111" s="113"/>
      <c r="D111" s="114"/>
      <c r="E111" s="62"/>
      <c r="F111" s="63"/>
      <c r="G111" s="64"/>
      <c r="H111" s="64"/>
      <c r="I111" s="56">
        <f t="shared" si="5"/>
        <v>0</v>
      </c>
      <c r="J111" s="65">
        <f t="shared" si="4"/>
        <v>0</v>
      </c>
      <c r="K111" s="58">
        <f t="shared" si="6"/>
        <v>0</v>
      </c>
      <c r="L111" s="59">
        <f t="shared" si="7"/>
        <v>0</v>
      </c>
    </row>
    <row r="112" spans="1:12" x14ac:dyDescent="0.25">
      <c r="A112" s="60">
        <v>78</v>
      </c>
      <c r="B112" s="61"/>
      <c r="C112" s="113"/>
      <c r="D112" s="114"/>
      <c r="E112" s="62"/>
      <c r="F112" s="63"/>
      <c r="G112" s="64"/>
      <c r="H112" s="64"/>
      <c r="I112" s="56">
        <f t="shared" si="5"/>
        <v>0</v>
      </c>
      <c r="J112" s="65">
        <f t="shared" si="4"/>
        <v>0</v>
      </c>
      <c r="K112" s="58">
        <f t="shared" si="6"/>
        <v>0</v>
      </c>
      <c r="L112" s="59">
        <f t="shared" si="7"/>
        <v>0</v>
      </c>
    </row>
    <row r="113" spans="1:12" x14ac:dyDescent="0.25">
      <c r="A113" s="60">
        <v>79</v>
      </c>
      <c r="B113" s="61"/>
      <c r="C113" s="113"/>
      <c r="D113" s="114"/>
      <c r="E113" s="62"/>
      <c r="F113" s="63"/>
      <c r="G113" s="64"/>
      <c r="H113" s="64"/>
      <c r="I113" s="56">
        <f t="shared" si="5"/>
        <v>0</v>
      </c>
      <c r="J113" s="65">
        <f t="shared" si="4"/>
        <v>0</v>
      </c>
      <c r="K113" s="58">
        <f t="shared" si="6"/>
        <v>0</v>
      </c>
      <c r="L113" s="59">
        <f t="shared" si="7"/>
        <v>0</v>
      </c>
    </row>
    <row r="114" spans="1:12" x14ac:dyDescent="0.25">
      <c r="A114" s="60">
        <v>80</v>
      </c>
      <c r="B114" s="61"/>
      <c r="C114" s="113"/>
      <c r="D114" s="114"/>
      <c r="E114" s="62"/>
      <c r="F114" s="63"/>
      <c r="G114" s="64"/>
      <c r="H114" s="64"/>
      <c r="I114" s="56">
        <f t="shared" si="5"/>
        <v>0</v>
      </c>
      <c r="J114" s="65">
        <f t="shared" si="4"/>
        <v>0</v>
      </c>
      <c r="K114" s="58">
        <f t="shared" si="6"/>
        <v>0</v>
      </c>
      <c r="L114" s="59">
        <f t="shared" si="7"/>
        <v>0</v>
      </c>
    </row>
    <row r="115" spans="1:12" x14ac:dyDescent="0.25">
      <c r="A115" s="60">
        <v>81</v>
      </c>
      <c r="B115" s="61"/>
      <c r="C115" s="113"/>
      <c r="D115" s="114"/>
      <c r="E115" s="62"/>
      <c r="F115" s="63"/>
      <c r="G115" s="64"/>
      <c r="H115" s="64"/>
      <c r="I115" s="56">
        <f t="shared" si="5"/>
        <v>0</v>
      </c>
      <c r="J115" s="65">
        <f t="shared" si="4"/>
        <v>0</v>
      </c>
      <c r="K115" s="58">
        <f t="shared" si="6"/>
        <v>0</v>
      </c>
      <c r="L115" s="59">
        <f t="shared" si="7"/>
        <v>0</v>
      </c>
    </row>
    <row r="116" spans="1:12" x14ac:dyDescent="0.25">
      <c r="A116" s="60">
        <v>82</v>
      </c>
      <c r="B116" s="61"/>
      <c r="C116" s="113"/>
      <c r="D116" s="114"/>
      <c r="E116" s="62"/>
      <c r="F116" s="63"/>
      <c r="G116" s="64"/>
      <c r="H116" s="64"/>
      <c r="I116" s="56">
        <f t="shared" si="5"/>
        <v>0</v>
      </c>
      <c r="J116" s="65">
        <f t="shared" si="4"/>
        <v>0</v>
      </c>
      <c r="K116" s="58">
        <f t="shared" si="6"/>
        <v>0</v>
      </c>
      <c r="L116" s="59">
        <f t="shared" si="7"/>
        <v>0</v>
      </c>
    </row>
    <row r="117" spans="1:12" x14ac:dyDescent="0.25">
      <c r="A117" s="60">
        <v>83</v>
      </c>
      <c r="B117" s="61"/>
      <c r="C117" s="113"/>
      <c r="D117" s="114"/>
      <c r="E117" s="62"/>
      <c r="F117" s="63"/>
      <c r="G117" s="64"/>
      <c r="H117" s="64"/>
      <c r="I117" s="56">
        <f t="shared" si="5"/>
        <v>0</v>
      </c>
      <c r="J117" s="65">
        <f t="shared" si="4"/>
        <v>0</v>
      </c>
      <c r="K117" s="58">
        <f t="shared" si="6"/>
        <v>0</v>
      </c>
      <c r="L117" s="59">
        <f t="shared" si="7"/>
        <v>0</v>
      </c>
    </row>
    <row r="118" spans="1:12" x14ac:dyDescent="0.25">
      <c r="A118" s="60">
        <v>84</v>
      </c>
      <c r="B118" s="61"/>
      <c r="C118" s="113"/>
      <c r="D118" s="114"/>
      <c r="E118" s="62"/>
      <c r="F118" s="63"/>
      <c r="G118" s="64"/>
      <c r="H118" s="64"/>
      <c r="I118" s="56">
        <f t="shared" si="5"/>
        <v>0</v>
      </c>
      <c r="J118" s="65">
        <f t="shared" si="4"/>
        <v>0</v>
      </c>
      <c r="K118" s="58">
        <f t="shared" si="6"/>
        <v>0</v>
      </c>
      <c r="L118" s="59">
        <f t="shared" si="7"/>
        <v>0</v>
      </c>
    </row>
    <row r="119" spans="1:12" x14ac:dyDescent="0.25">
      <c r="A119" s="60">
        <v>85</v>
      </c>
      <c r="B119" s="61"/>
      <c r="C119" s="113"/>
      <c r="D119" s="114"/>
      <c r="E119" s="62"/>
      <c r="F119" s="63"/>
      <c r="G119" s="64"/>
      <c r="H119" s="64"/>
      <c r="I119" s="56">
        <f t="shared" si="5"/>
        <v>0</v>
      </c>
      <c r="J119" s="65">
        <f t="shared" si="4"/>
        <v>0</v>
      </c>
      <c r="K119" s="58">
        <f t="shared" si="6"/>
        <v>0</v>
      </c>
      <c r="L119" s="59">
        <f t="shared" si="7"/>
        <v>0</v>
      </c>
    </row>
    <row r="120" spans="1:12" x14ac:dyDescent="0.25">
      <c r="A120" s="60">
        <v>86</v>
      </c>
      <c r="B120" s="61"/>
      <c r="C120" s="113"/>
      <c r="D120" s="114"/>
      <c r="E120" s="62"/>
      <c r="F120" s="63"/>
      <c r="G120" s="64"/>
      <c r="H120" s="64"/>
      <c r="I120" s="56">
        <f t="shared" si="5"/>
        <v>0</v>
      </c>
      <c r="J120" s="65">
        <f t="shared" si="4"/>
        <v>0</v>
      </c>
      <c r="K120" s="58">
        <f t="shared" si="6"/>
        <v>0</v>
      </c>
      <c r="L120" s="59">
        <f t="shared" si="7"/>
        <v>0</v>
      </c>
    </row>
    <row r="121" spans="1:12" x14ac:dyDescent="0.25">
      <c r="A121" s="60">
        <v>87</v>
      </c>
      <c r="B121" s="61"/>
      <c r="C121" s="113"/>
      <c r="D121" s="114"/>
      <c r="E121" s="62"/>
      <c r="F121" s="63"/>
      <c r="G121" s="64"/>
      <c r="H121" s="64"/>
      <c r="I121" s="56">
        <f t="shared" si="5"/>
        <v>0</v>
      </c>
      <c r="J121" s="65">
        <f t="shared" si="4"/>
        <v>0</v>
      </c>
      <c r="K121" s="58">
        <f t="shared" si="6"/>
        <v>0</v>
      </c>
      <c r="L121" s="59">
        <f t="shared" si="7"/>
        <v>0</v>
      </c>
    </row>
    <row r="122" spans="1:12" x14ac:dyDescent="0.25">
      <c r="A122" s="60">
        <v>88</v>
      </c>
      <c r="B122" s="61"/>
      <c r="C122" s="113"/>
      <c r="D122" s="114"/>
      <c r="E122" s="62"/>
      <c r="F122" s="63"/>
      <c r="G122" s="64"/>
      <c r="H122" s="64"/>
      <c r="I122" s="56">
        <f t="shared" si="5"/>
        <v>0</v>
      </c>
      <c r="J122" s="65">
        <f t="shared" si="4"/>
        <v>0</v>
      </c>
      <c r="K122" s="58">
        <f t="shared" si="6"/>
        <v>0</v>
      </c>
      <c r="L122" s="59">
        <f t="shared" si="7"/>
        <v>0</v>
      </c>
    </row>
    <row r="123" spans="1:12" x14ac:dyDescent="0.25">
      <c r="A123" s="60">
        <v>89</v>
      </c>
      <c r="B123" s="61"/>
      <c r="C123" s="113"/>
      <c r="D123" s="114"/>
      <c r="E123" s="62"/>
      <c r="F123" s="63"/>
      <c r="G123" s="64"/>
      <c r="H123" s="64"/>
      <c r="I123" s="56">
        <f t="shared" si="5"/>
        <v>0</v>
      </c>
      <c r="J123" s="65">
        <f t="shared" si="4"/>
        <v>0</v>
      </c>
      <c r="K123" s="58">
        <f t="shared" si="6"/>
        <v>0</v>
      </c>
      <c r="L123" s="59">
        <f t="shared" si="7"/>
        <v>0</v>
      </c>
    </row>
    <row r="124" spans="1:12" x14ac:dyDescent="0.25">
      <c r="A124" s="60">
        <v>90</v>
      </c>
      <c r="B124" s="61"/>
      <c r="C124" s="113"/>
      <c r="D124" s="114"/>
      <c r="E124" s="62"/>
      <c r="F124" s="63"/>
      <c r="G124" s="64"/>
      <c r="H124" s="64"/>
      <c r="I124" s="56">
        <f t="shared" si="5"/>
        <v>0</v>
      </c>
      <c r="J124" s="65">
        <f t="shared" si="4"/>
        <v>0</v>
      </c>
      <c r="K124" s="58">
        <f t="shared" si="6"/>
        <v>0</v>
      </c>
      <c r="L124" s="59">
        <f t="shared" si="7"/>
        <v>0</v>
      </c>
    </row>
    <row r="125" spans="1:12" x14ac:dyDescent="0.25">
      <c r="A125" s="60">
        <v>91</v>
      </c>
      <c r="B125" s="61"/>
      <c r="C125" s="113"/>
      <c r="D125" s="114"/>
      <c r="E125" s="62"/>
      <c r="F125" s="63"/>
      <c r="G125" s="64"/>
      <c r="H125" s="64"/>
      <c r="I125" s="56">
        <f t="shared" si="5"/>
        <v>0</v>
      </c>
      <c r="J125" s="65">
        <f t="shared" si="4"/>
        <v>0</v>
      </c>
      <c r="K125" s="58">
        <f t="shared" si="6"/>
        <v>0</v>
      </c>
      <c r="L125" s="59">
        <f t="shared" si="7"/>
        <v>0</v>
      </c>
    </row>
    <row r="126" spans="1:12" x14ac:dyDescent="0.25">
      <c r="A126" s="60">
        <v>92</v>
      </c>
      <c r="B126" s="61"/>
      <c r="C126" s="113"/>
      <c r="D126" s="114"/>
      <c r="E126" s="62"/>
      <c r="F126" s="63"/>
      <c r="G126" s="64"/>
      <c r="H126" s="64"/>
      <c r="I126" s="56">
        <f t="shared" si="5"/>
        <v>0</v>
      </c>
      <c r="J126" s="65">
        <f t="shared" si="4"/>
        <v>0</v>
      </c>
      <c r="K126" s="58">
        <f t="shared" si="6"/>
        <v>0</v>
      </c>
      <c r="L126" s="59">
        <f t="shared" si="7"/>
        <v>0</v>
      </c>
    </row>
    <row r="127" spans="1:12" x14ac:dyDescent="0.25">
      <c r="A127" s="60">
        <v>93</v>
      </c>
      <c r="B127" s="61"/>
      <c r="C127" s="113"/>
      <c r="D127" s="114"/>
      <c r="E127" s="62"/>
      <c r="F127" s="63"/>
      <c r="G127" s="64"/>
      <c r="H127" s="64"/>
      <c r="I127" s="56">
        <f t="shared" si="5"/>
        <v>0</v>
      </c>
      <c r="J127" s="65">
        <f t="shared" si="4"/>
        <v>0</v>
      </c>
      <c r="K127" s="58">
        <f t="shared" si="6"/>
        <v>0</v>
      </c>
      <c r="L127" s="59">
        <f t="shared" si="7"/>
        <v>0</v>
      </c>
    </row>
    <row r="128" spans="1:12" x14ac:dyDescent="0.25">
      <c r="A128" s="60">
        <v>94</v>
      </c>
      <c r="B128" s="61"/>
      <c r="C128" s="113"/>
      <c r="D128" s="114"/>
      <c r="E128" s="62"/>
      <c r="F128" s="63"/>
      <c r="G128" s="64"/>
      <c r="H128" s="64"/>
      <c r="I128" s="56">
        <f t="shared" si="5"/>
        <v>0</v>
      </c>
      <c r="J128" s="65">
        <f t="shared" si="4"/>
        <v>0</v>
      </c>
      <c r="K128" s="58">
        <f t="shared" si="6"/>
        <v>0</v>
      </c>
      <c r="L128" s="59">
        <f t="shared" si="7"/>
        <v>0</v>
      </c>
    </row>
    <row r="129" spans="1:12" x14ac:dyDescent="0.25">
      <c r="A129" s="60">
        <v>95</v>
      </c>
      <c r="B129" s="61"/>
      <c r="C129" s="113"/>
      <c r="D129" s="114"/>
      <c r="E129" s="62"/>
      <c r="F129" s="63"/>
      <c r="G129" s="64"/>
      <c r="H129" s="64"/>
      <c r="I129" s="56">
        <f t="shared" si="5"/>
        <v>0</v>
      </c>
      <c r="J129" s="65">
        <f t="shared" si="4"/>
        <v>0</v>
      </c>
      <c r="K129" s="58">
        <f t="shared" si="6"/>
        <v>0</v>
      </c>
      <c r="L129" s="59">
        <f t="shared" si="7"/>
        <v>0</v>
      </c>
    </row>
    <row r="130" spans="1:12" x14ac:dyDescent="0.25">
      <c r="A130" s="60">
        <v>96</v>
      </c>
      <c r="B130" s="61"/>
      <c r="C130" s="113"/>
      <c r="D130" s="114"/>
      <c r="E130" s="62"/>
      <c r="F130" s="63"/>
      <c r="G130" s="64"/>
      <c r="H130" s="64"/>
      <c r="I130" s="56">
        <f t="shared" si="5"/>
        <v>0</v>
      </c>
      <c r="J130" s="65">
        <f t="shared" si="4"/>
        <v>0</v>
      </c>
      <c r="K130" s="58">
        <f t="shared" si="6"/>
        <v>0</v>
      </c>
      <c r="L130" s="59">
        <f t="shared" si="7"/>
        <v>0</v>
      </c>
    </row>
    <row r="131" spans="1:12" x14ac:dyDescent="0.25">
      <c r="A131" s="60">
        <v>97</v>
      </c>
      <c r="B131" s="61"/>
      <c r="C131" s="113"/>
      <c r="D131" s="114"/>
      <c r="E131" s="62"/>
      <c r="F131" s="63"/>
      <c r="G131" s="64"/>
      <c r="H131" s="64"/>
      <c r="I131" s="56">
        <f t="shared" si="5"/>
        <v>0</v>
      </c>
      <c r="J131" s="65">
        <f t="shared" si="4"/>
        <v>0</v>
      </c>
      <c r="K131" s="58">
        <f t="shared" si="6"/>
        <v>0</v>
      </c>
      <c r="L131" s="59">
        <f t="shared" si="7"/>
        <v>0</v>
      </c>
    </row>
    <row r="132" spans="1:12" x14ac:dyDescent="0.25">
      <c r="A132" s="60">
        <v>98</v>
      </c>
      <c r="B132" s="61"/>
      <c r="C132" s="113"/>
      <c r="D132" s="114"/>
      <c r="E132" s="62"/>
      <c r="F132" s="63"/>
      <c r="G132" s="64"/>
      <c r="H132" s="64"/>
      <c r="I132" s="56">
        <f t="shared" si="5"/>
        <v>0</v>
      </c>
      <c r="J132" s="65">
        <f t="shared" si="4"/>
        <v>0</v>
      </c>
      <c r="K132" s="58">
        <f t="shared" si="6"/>
        <v>0</v>
      </c>
      <c r="L132" s="59">
        <f t="shared" si="7"/>
        <v>0</v>
      </c>
    </row>
    <row r="133" spans="1:12" x14ac:dyDescent="0.25">
      <c r="A133" s="60">
        <v>99</v>
      </c>
      <c r="B133" s="61"/>
      <c r="C133" s="113"/>
      <c r="D133" s="114"/>
      <c r="E133" s="62"/>
      <c r="F133" s="63"/>
      <c r="G133" s="64"/>
      <c r="H133" s="64"/>
      <c r="I133" s="56">
        <f t="shared" si="5"/>
        <v>0</v>
      </c>
      <c r="J133" s="65">
        <f t="shared" si="4"/>
        <v>0</v>
      </c>
      <c r="K133" s="58">
        <f t="shared" si="6"/>
        <v>0</v>
      </c>
      <c r="L133" s="59">
        <f t="shared" si="7"/>
        <v>0</v>
      </c>
    </row>
    <row r="134" spans="1:12" x14ac:dyDescent="0.25">
      <c r="A134" s="60">
        <v>100</v>
      </c>
      <c r="B134" s="61"/>
      <c r="C134" s="113"/>
      <c r="D134" s="114"/>
      <c r="E134" s="62"/>
      <c r="F134" s="63"/>
      <c r="G134" s="64"/>
      <c r="H134" s="64"/>
      <c r="I134" s="56">
        <f t="shared" si="5"/>
        <v>0</v>
      </c>
      <c r="J134" s="65">
        <f t="shared" si="4"/>
        <v>0</v>
      </c>
      <c r="K134" s="58">
        <f t="shared" si="6"/>
        <v>0</v>
      </c>
      <c r="L134" s="59">
        <f t="shared" si="7"/>
        <v>0</v>
      </c>
    </row>
    <row r="135" spans="1:12" x14ac:dyDescent="0.25">
      <c r="A135" s="60">
        <v>101</v>
      </c>
      <c r="B135" s="61"/>
      <c r="C135" s="113"/>
      <c r="D135" s="114"/>
      <c r="E135" s="62"/>
      <c r="F135" s="63"/>
      <c r="G135" s="64"/>
      <c r="H135" s="64"/>
      <c r="I135" s="56">
        <f t="shared" si="5"/>
        <v>0</v>
      </c>
      <c r="J135" s="65">
        <f t="shared" si="4"/>
        <v>0</v>
      </c>
      <c r="K135" s="58">
        <f t="shared" si="6"/>
        <v>0</v>
      </c>
      <c r="L135" s="59">
        <f t="shared" si="7"/>
        <v>0</v>
      </c>
    </row>
    <row r="136" spans="1:12" x14ac:dyDescent="0.25">
      <c r="A136" s="60">
        <v>102</v>
      </c>
      <c r="B136" s="61"/>
      <c r="C136" s="113"/>
      <c r="D136" s="114"/>
      <c r="E136" s="62"/>
      <c r="F136" s="63"/>
      <c r="G136" s="64"/>
      <c r="H136" s="64"/>
      <c r="I136" s="56">
        <f t="shared" si="5"/>
        <v>0</v>
      </c>
      <c r="J136" s="65">
        <f t="shared" si="4"/>
        <v>0</v>
      </c>
      <c r="K136" s="58">
        <f t="shared" si="6"/>
        <v>0</v>
      </c>
      <c r="L136" s="59">
        <f t="shared" si="7"/>
        <v>0</v>
      </c>
    </row>
    <row r="137" spans="1:12" x14ac:dyDescent="0.25">
      <c r="A137" s="60">
        <v>103</v>
      </c>
      <c r="B137" s="61"/>
      <c r="C137" s="113"/>
      <c r="D137" s="114"/>
      <c r="E137" s="62"/>
      <c r="F137" s="63"/>
      <c r="G137" s="64"/>
      <c r="H137" s="64"/>
      <c r="I137" s="56">
        <f t="shared" si="5"/>
        <v>0</v>
      </c>
      <c r="J137" s="65">
        <f t="shared" si="4"/>
        <v>0</v>
      </c>
      <c r="K137" s="58">
        <f t="shared" si="6"/>
        <v>0</v>
      </c>
      <c r="L137" s="59">
        <f t="shared" si="7"/>
        <v>0</v>
      </c>
    </row>
    <row r="138" spans="1:12" x14ac:dyDescent="0.25">
      <c r="A138" s="60">
        <v>104</v>
      </c>
      <c r="B138" s="61"/>
      <c r="C138" s="113"/>
      <c r="D138" s="114"/>
      <c r="E138" s="62"/>
      <c r="F138" s="63"/>
      <c r="G138" s="64"/>
      <c r="H138" s="64"/>
      <c r="I138" s="56">
        <f t="shared" si="5"/>
        <v>0</v>
      </c>
      <c r="J138" s="65">
        <f t="shared" si="4"/>
        <v>0</v>
      </c>
      <c r="K138" s="58">
        <f t="shared" si="6"/>
        <v>0</v>
      </c>
      <c r="L138" s="59">
        <f t="shared" si="7"/>
        <v>0</v>
      </c>
    </row>
    <row r="139" spans="1:12" x14ac:dyDescent="0.25">
      <c r="A139" s="60">
        <v>105</v>
      </c>
      <c r="B139" s="61"/>
      <c r="C139" s="113"/>
      <c r="D139" s="114"/>
      <c r="E139" s="62"/>
      <c r="F139" s="63"/>
      <c r="G139" s="64"/>
      <c r="H139" s="64"/>
      <c r="I139" s="56">
        <f t="shared" si="5"/>
        <v>0</v>
      </c>
      <c r="J139" s="65">
        <f t="shared" si="4"/>
        <v>0</v>
      </c>
      <c r="K139" s="58">
        <f t="shared" si="6"/>
        <v>0</v>
      </c>
      <c r="L139" s="59">
        <f t="shared" si="7"/>
        <v>0</v>
      </c>
    </row>
    <row r="140" spans="1:12" x14ac:dyDescent="0.25">
      <c r="A140" s="60">
        <v>106</v>
      </c>
      <c r="B140" s="61"/>
      <c r="C140" s="113"/>
      <c r="D140" s="114"/>
      <c r="E140" s="62"/>
      <c r="F140" s="63"/>
      <c r="G140" s="64"/>
      <c r="H140" s="64"/>
      <c r="I140" s="56">
        <f t="shared" si="5"/>
        <v>0</v>
      </c>
      <c r="J140" s="65">
        <f t="shared" si="4"/>
        <v>0</v>
      </c>
      <c r="K140" s="58">
        <f t="shared" si="6"/>
        <v>0</v>
      </c>
      <c r="L140" s="59">
        <f t="shared" si="7"/>
        <v>0</v>
      </c>
    </row>
    <row r="141" spans="1:12" x14ac:dyDescent="0.25">
      <c r="A141" s="60">
        <v>107</v>
      </c>
      <c r="B141" s="61"/>
      <c r="C141" s="113"/>
      <c r="D141" s="114"/>
      <c r="E141" s="62"/>
      <c r="F141" s="63"/>
      <c r="G141" s="64"/>
      <c r="H141" s="64"/>
      <c r="I141" s="56">
        <f t="shared" si="5"/>
        <v>0</v>
      </c>
      <c r="J141" s="65">
        <f t="shared" si="4"/>
        <v>0</v>
      </c>
      <c r="K141" s="58">
        <f t="shared" si="6"/>
        <v>0</v>
      </c>
      <c r="L141" s="59">
        <f t="shared" si="7"/>
        <v>0</v>
      </c>
    </row>
    <row r="142" spans="1:12" x14ac:dyDescent="0.25">
      <c r="A142" s="60">
        <v>108</v>
      </c>
      <c r="B142" s="61"/>
      <c r="C142" s="113"/>
      <c r="D142" s="114"/>
      <c r="E142" s="62"/>
      <c r="F142" s="63"/>
      <c r="G142" s="64"/>
      <c r="H142" s="64"/>
      <c r="I142" s="56">
        <f t="shared" si="5"/>
        <v>0</v>
      </c>
      <c r="J142" s="65">
        <f t="shared" si="4"/>
        <v>0</v>
      </c>
      <c r="K142" s="58">
        <f t="shared" si="6"/>
        <v>0</v>
      </c>
      <c r="L142" s="59">
        <f t="shared" si="7"/>
        <v>0</v>
      </c>
    </row>
    <row r="143" spans="1:12" x14ac:dyDescent="0.25">
      <c r="A143" s="60">
        <v>109</v>
      </c>
      <c r="B143" s="61"/>
      <c r="C143" s="113"/>
      <c r="D143" s="114"/>
      <c r="E143" s="62"/>
      <c r="F143" s="63"/>
      <c r="G143" s="64"/>
      <c r="H143" s="64"/>
      <c r="I143" s="56">
        <f t="shared" si="5"/>
        <v>0</v>
      </c>
      <c r="J143" s="65">
        <f t="shared" si="4"/>
        <v>0</v>
      </c>
      <c r="K143" s="58">
        <f t="shared" si="6"/>
        <v>0</v>
      </c>
      <c r="L143" s="59">
        <f t="shared" si="7"/>
        <v>0</v>
      </c>
    </row>
    <row r="144" spans="1:12" x14ac:dyDescent="0.25">
      <c r="A144" s="60">
        <v>110</v>
      </c>
      <c r="B144" s="61"/>
      <c r="C144" s="113"/>
      <c r="D144" s="114"/>
      <c r="E144" s="62"/>
      <c r="F144" s="63"/>
      <c r="G144" s="64"/>
      <c r="H144" s="64"/>
      <c r="I144" s="56">
        <f t="shared" si="5"/>
        <v>0</v>
      </c>
      <c r="J144" s="65">
        <f t="shared" si="4"/>
        <v>0</v>
      </c>
      <c r="K144" s="58">
        <f t="shared" si="6"/>
        <v>0</v>
      </c>
      <c r="L144" s="59">
        <f t="shared" si="7"/>
        <v>0</v>
      </c>
    </row>
    <row r="145" spans="1:12" x14ac:dyDescent="0.25">
      <c r="A145" s="60">
        <v>111</v>
      </c>
      <c r="B145" s="61"/>
      <c r="C145" s="113"/>
      <c r="D145" s="114"/>
      <c r="E145" s="62"/>
      <c r="F145" s="63"/>
      <c r="G145" s="64"/>
      <c r="H145" s="64"/>
      <c r="I145" s="56">
        <f t="shared" si="5"/>
        <v>0</v>
      </c>
      <c r="J145" s="65">
        <f t="shared" si="4"/>
        <v>0</v>
      </c>
      <c r="K145" s="58">
        <f t="shared" si="6"/>
        <v>0</v>
      </c>
      <c r="L145" s="59">
        <f t="shared" si="7"/>
        <v>0</v>
      </c>
    </row>
    <row r="146" spans="1:12" x14ac:dyDescent="0.25">
      <c r="A146" s="60">
        <v>112</v>
      </c>
      <c r="B146" s="61"/>
      <c r="C146" s="113"/>
      <c r="D146" s="114"/>
      <c r="E146" s="62"/>
      <c r="F146" s="63"/>
      <c r="G146" s="64"/>
      <c r="H146" s="64"/>
      <c r="I146" s="56">
        <f t="shared" si="5"/>
        <v>0</v>
      </c>
      <c r="J146" s="65">
        <f t="shared" si="4"/>
        <v>0</v>
      </c>
      <c r="K146" s="58">
        <f t="shared" si="6"/>
        <v>0</v>
      </c>
      <c r="L146" s="59">
        <f t="shared" si="7"/>
        <v>0</v>
      </c>
    </row>
    <row r="147" spans="1:12" x14ac:dyDescent="0.25">
      <c r="A147" s="60">
        <v>113</v>
      </c>
      <c r="B147" s="61"/>
      <c r="C147" s="113"/>
      <c r="D147" s="114"/>
      <c r="E147" s="62"/>
      <c r="F147" s="63"/>
      <c r="G147" s="64"/>
      <c r="H147" s="64"/>
      <c r="I147" s="56">
        <f t="shared" si="5"/>
        <v>0</v>
      </c>
      <c r="J147" s="65">
        <f t="shared" si="4"/>
        <v>0</v>
      </c>
      <c r="K147" s="58">
        <f t="shared" si="6"/>
        <v>0</v>
      </c>
      <c r="L147" s="59">
        <f t="shared" si="7"/>
        <v>0</v>
      </c>
    </row>
    <row r="148" spans="1:12" x14ac:dyDescent="0.25">
      <c r="A148" s="60">
        <v>114</v>
      </c>
      <c r="B148" s="61"/>
      <c r="C148" s="113"/>
      <c r="D148" s="114"/>
      <c r="E148" s="62"/>
      <c r="F148" s="63"/>
      <c r="G148" s="64"/>
      <c r="H148" s="64"/>
      <c r="I148" s="56">
        <f t="shared" si="5"/>
        <v>0</v>
      </c>
      <c r="J148" s="65">
        <f t="shared" si="4"/>
        <v>0</v>
      </c>
      <c r="K148" s="58">
        <f t="shared" si="6"/>
        <v>0</v>
      </c>
      <c r="L148" s="59">
        <f t="shared" si="7"/>
        <v>0</v>
      </c>
    </row>
    <row r="149" spans="1:12" x14ac:dyDescent="0.25">
      <c r="A149" s="60">
        <v>115</v>
      </c>
      <c r="B149" s="61"/>
      <c r="C149" s="113"/>
      <c r="D149" s="114"/>
      <c r="E149" s="62"/>
      <c r="F149" s="63"/>
      <c r="G149" s="64"/>
      <c r="H149" s="64"/>
      <c r="I149" s="56">
        <f t="shared" si="5"/>
        <v>0</v>
      </c>
      <c r="J149" s="65">
        <f t="shared" si="4"/>
        <v>0</v>
      </c>
      <c r="K149" s="58">
        <f t="shared" si="6"/>
        <v>0</v>
      </c>
      <c r="L149" s="59">
        <f t="shared" si="7"/>
        <v>0</v>
      </c>
    </row>
    <row r="150" spans="1:12" x14ac:dyDescent="0.25">
      <c r="A150" s="60">
        <v>116</v>
      </c>
      <c r="B150" s="61"/>
      <c r="C150" s="113"/>
      <c r="D150" s="114"/>
      <c r="E150" s="62"/>
      <c r="F150" s="63"/>
      <c r="G150" s="64"/>
      <c r="H150" s="64"/>
      <c r="I150" s="56">
        <f t="shared" si="5"/>
        <v>0</v>
      </c>
      <c r="J150" s="65">
        <f t="shared" si="4"/>
        <v>0</v>
      </c>
      <c r="K150" s="58">
        <f t="shared" si="6"/>
        <v>0</v>
      </c>
      <c r="L150" s="59">
        <f t="shared" si="7"/>
        <v>0</v>
      </c>
    </row>
    <row r="151" spans="1:12" x14ac:dyDescent="0.25">
      <c r="A151" s="60">
        <v>117</v>
      </c>
      <c r="B151" s="61"/>
      <c r="C151" s="113"/>
      <c r="D151" s="114"/>
      <c r="E151" s="62"/>
      <c r="F151" s="63"/>
      <c r="G151" s="64"/>
      <c r="H151" s="64"/>
      <c r="I151" s="56">
        <f t="shared" si="5"/>
        <v>0</v>
      </c>
      <c r="J151" s="65">
        <f t="shared" si="4"/>
        <v>0</v>
      </c>
      <c r="K151" s="58">
        <f t="shared" si="6"/>
        <v>0</v>
      </c>
      <c r="L151" s="59">
        <f t="shared" si="7"/>
        <v>0</v>
      </c>
    </row>
    <row r="152" spans="1:12" x14ac:dyDescent="0.25">
      <c r="A152" s="60">
        <v>118</v>
      </c>
      <c r="B152" s="61"/>
      <c r="C152" s="113"/>
      <c r="D152" s="114"/>
      <c r="E152" s="62"/>
      <c r="F152" s="63"/>
      <c r="G152" s="64"/>
      <c r="H152" s="64"/>
      <c r="I152" s="56">
        <f t="shared" si="5"/>
        <v>0</v>
      </c>
      <c r="J152" s="65">
        <f t="shared" si="4"/>
        <v>0</v>
      </c>
      <c r="K152" s="58">
        <f t="shared" si="6"/>
        <v>0</v>
      </c>
      <c r="L152" s="59">
        <f t="shared" si="7"/>
        <v>0</v>
      </c>
    </row>
    <row r="153" spans="1:12" x14ac:dyDescent="0.25">
      <c r="A153" s="60">
        <v>119</v>
      </c>
      <c r="B153" s="61"/>
      <c r="C153" s="113"/>
      <c r="D153" s="114"/>
      <c r="E153" s="62"/>
      <c r="F153" s="63"/>
      <c r="G153" s="64"/>
      <c r="H153" s="64"/>
      <c r="I153" s="56">
        <f t="shared" si="5"/>
        <v>0</v>
      </c>
      <c r="J153" s="65">
        <f t="shared" si="4"/>
        <v>0</v>
      </c>
      <c r="K153" s="58">
        <f t="shared" si="6"/>
        <v>0</v>
      </c>
      <c r="L153" s="59">
        <f t="shared" si="7"/>
        <v>0</v>
      </c>
    </row>
    <row r="154" spans="1:12" x14ac:dyDescent="0.25">
      <c r="A154" s="60">
        <v>120</v>
      </c>
      <c r="B154" s="61"/>
      <c r="C154" s="113"/>
      <c r="D154" s="114"/>
      <c r="E154" s="62"/>
      <c r="F154" s="63"/>
      <c r="G154" s="64"/>
      <c r="H154" s="64"/>
      <c r="I154" s="56">
        <f t="shared" si="5"/>
        <v>0</v>
      </c>
      <c r="J154" s="65">
        <f t="shared" si="4"/>
        <v>0</v>
      </c>
      <c r="K154" s="58">
        <f t="shared" si="6"/>
        <v>0</v>
      </c>
      <c r="L154" s="59">
        <f t="shared" si="7"/>
        <v>0</v>
      </c>
    </row>
    <row r="155" spans="1:12" x14ac:dyDescent="0.25">
      <c r="A155" s="60">
        <v>121</v>
      </c>
      <c r="B155" s="61"/>
      <c r="C155" s="113"/>
      <c r="D155" s="114"/>
      <c r="E155" s="62"/>
      <c r="F155" s="63"/>
      <c r="G155" s="64"/>
      <c r="H155" s="64"/>
      <c r="I155" s="56">
        <f t="shared" si="5"/>
        <v>0</v>
      </c>
      <c r="J155" s="65">
        <f t="shared" si="4"/>
        <v>0</v>
      </c>
      <c r="K155" s="58">
        <f t="shared" si="6"/>
        <v>0</v>
      </c>
      <c r="L155" s="59">
        <f t="shared" si="7"/>
        <v>0</v>
      </c>
    </row>
    <row r="156" spans="1:12" x14ac:dyDescent="0.25">
      <c r="A156" s="60">
        <v>122</v>
      </c>
      <c r="B156" s="61"/>
      <c r="C156" s="113"/>
      <c r="D156" s="114"/>
      <c r="E156" s="62"/>
      <c r="F156" s="63"/>
      <c r="G156" s="64"/>
      <c r="H156" s="64"/>
      <c r="I156" s="56">
        <f t="shared" si="5"/>
        <v>0</v>
      </c>
      <c r="J156" s="65">
        <f t="shared" si="4"/>
        <v>0</v>
      </c>
      <c r="K156" s="58">
        <f t="shared" si="6"/>
        <v>0</v>
      </c>
      <c r="L156" s="59">
        <f t="shared" si="7"/>
        <v>0</v>
      </c>
    </row>
    <row r="157" spans="1:12" x14ac:dyDescent="0.25">
      <c r="A157" s="60">
        <v>123</v>
      </c>
      <c r="B157" s="61"/>
      <c r="C157" s="113"/>
      <c r="D157" s="114"/>
      <c r="E157" s="62"/>
      <c r="F157" s="63"/>
      <c r="G157" s="64"/>
      <c r="H157" s="64"/>
      <c r="I157" s="56">
        <f t="shared" si="5"/>
        <v>0</v>
      </c>
      <c r="J157" s="65">
        <f t="shared" si="4"/>
        <v>0</v>
      </c>
      <c r="K157" s="58">
        <f t="shared" si="6"/>
        <v>0</v>
      </c>
      <c r="L157" s="59">
        <f t="shared" si="7"/>
        <v>0</v>
      </c>
    </row>
    <row r="158" spans="1:12" x14ac:dyDescent="0.25">
      <c r="A158" s="60">
        <v>124</v>
      </c>
      <c r="B158" s="61"/>
      <c r="C158" s="113"/>
      <c r="D158" s="114"/>
      <c r="E158" s="62"/>
      <c r="F158" s="63"/>
      <c r="G158" s="64"/>
      <c r="H158" s="64"/>
      <c r="I158" s="56">
        <f t="shared" si="5"/>
        <v>0</v>
      </c>
      <c r="J158" s="65">
        <f t="shared" si="4"/>
        <v>0</v>
      </c>
      <c r="K158" s="58">
        <f t="shared" si="6"/>
        <v>0</v>
      </c>
      <c r="L158" s="59">
        <f t="shared" si="7"/>
        <v>0</v>
      </c>
    </row>
    <row r="159" spans="1:12" x14ac:dyDescent="0.25">
      <c r="A159" s="60">
        <v>125</v>
      </c>
      <c r="B159" s="61"/>
      <c r="C159" s="113"/>
      <c r="D159" s="114"/>
      <c r="E159" s="62"/>
      <c r="F159" s="63"/>
      <c r="G159" s="64"/>
      <c r="H159" s="64"/>
      <c r="I159" s="56">
        <f t="shared" si="5"/>
        <v>0</v>
      </c>
      <c r="J159" s="65">
        <f t="shared" si="4"/>
        <v>0</v>
      </c>
      <c r="K159" s="58">
        <f t="shared" si="6"/>
        <v>0</v>
      </c>
      <c r="L159" s="59">
        <f t="shared" si="7"/>
        <v>0</v>
      </c>
    </row>
    <row r="160" spans="1:12" x14ac:dyDescent="0.25">
      <c r="A160" s="60">
        <v>126</v>
      </c>
      <c r="B160" s="61"/>
      <c r="C160" s="113"/>
      <c r="D160" s="114"/>
      <c r="E160" s="62"/>
      <c r="F160" s="63"/>
      <c r="G160" s="64"/>
      <c r="H160" s="64"/>
      <c r="I160" s="56">
        <f t="shared" si="5"/>
        <v>0</v>
      </c>
      <c r="J160" s="65">
        <f t="shared" si="4"/>
        <v>0</v>
      </c>
      <c r="K160" s="58">
        <f t="shared" si="6"/>
        <v>0</v>
      </c>
      <c r="L160" s="59">
        <f t="shared" si="7"/>
        <v>0</v>
      </c>
    </row>
    <row r="161" spans="1:12" x14ac:dyDescent="0.25">
      <c r="A161" s="60">
        <v>127</v>
      </c>
      <c r="B161" s="61"/>
      <c r="C161" s="113"/>
      <c r="D161" s="114"/>
      <c r="E161" s="62"/>
      <c r="F161" s="63"/>
      <c r="G161" s="64"/>
      <c r="H161" s="64"/>
      <c r="I161" s="56">
        <f t="shared" si="5"/>
        <v>0</v>
      </c>
      <c r="J161" s="65">
        <f t="shared" si="4"/>
        <v>0</v>
      </c>
      <c r="K161" s="58">
        <f t="shared" si="6"/>
        <v>0</v>
      </c>
      <c r="L161" s="59">
        <f t="shared" si="7"/>
        <v>0</v>
      </c>
    </row>
    <row r="162" spans="1:12" x14ac:dyDescent="0.25">
      <c r="A162" s="60">
        <v>128</v>
      </c>
      <c r="B162" s="61"/>
      <c r="C162" s="113"/>
      <c r="D162" s="114"/>
      <c r="E162" s="62"/>
      <c r="F162" s="63"/>
      <c r="G162" s="64"/>
      <c r="H162" s="64"/>
      <c r="I162" s="56">
        <f t="shared" si="5"/>
        <v>0</v>
      </c>
      <c r="J162" s="65">
        <f t="shared" si="4"/>
        <v>0</v>
      </c>
      <c r="K162" s="58">
        <f t="shared" si="6"/>
        <v>0</v>
      </c>
      <c r="L162" s="59">
        <f t="shared" si="7"/>
        <v>0</v>
      </c>
    </row>
    <row r="163" spans="1:12" x14ac:dyDescent="0.25">
      <c r="A163" s="60">
        <v>129</v>
      </c>
      <c r="B163" s="61"/>
      <c r="C163" s="113"/>
      <c r="D163" s="114"/>
      <c r="E163" s="62"/>
      <c r="F163" s="63"/>
      <c r="G163" s="64"/>
      <c r="H163" s="64"/>
      <c r="I163" s="56">
        <f t="shared" si="5"/>
        <v>0</v>
      </c>
      <c r="J163" s="65">
        <f t="shared" ref="J163:J226" si="8">I163*E163</f>
        <v>0</v>
      </c>
      <c r="K163" s="58">
        <f t="shared" si="6"/>
        <v>0</v>
      </c>
      <c r="L163" s="59">
        <f t="shared" si="7"/>
        <v>0</v>
      </c>
    </row>
    <row r="164" spans="1:12" x14ac:dyDescent="0.25">
      <c r="A164" s="60">
        <v>130</v>
      </c>
      <c r="B164" s="61"/>
      <c r="C164" s="113"/>
      <c r="D164" s="114"/>
      <c r="E164" s="62"/>
      <c r="F164" s="63"/>
      <c r="G164" s="64"/>
      <c r="H164" s="64"/>
      <c r="I164" s="56">
        <f t="shared" ref="I164:I227" si="9">IF(C164&lt;0.25,0,IF(C164&lt;=0.5,C164,1))</f>
        <v>0</v>
      </c>
      <c r="J164" s="65">
        <f t="shared" si="8"/>
        <v>0</v>
      </c>
      <c r="K164" s="58">
        <f t="shared" ref="K164:K227" si="10">IF(F164="CZK",G164/D$26*I164,G164*I164)</f>
        <v>0</v>
      </c>
      <c r="L164" s="59">
        <f t="shared" ref="L164:L227" si="11">IF(F164="CZK",H164/D$26*I164,H164*I164)</f>
        <v>0</v>
      </c>
    </row>
    <row r="165" spans="1:12" x14ac:dyDescent="0.25">
      <c r="A165" s="60">
        <v>131</v>
      </c>
      <c r="B165" s="61"/>
      <c r="C165" s="113"/>
      <c r="D165" s="114"/>
      <c r="E165" s="62"/>
      <c r="F165" s="63"/>
      <c r="G165" s="64"/>
      <c r="H165" s="64"/>
      <c r="I165" s="56">
        <f t="shared" si="9"/>
        <v>0</v>
      </c>
      <c r="J165" s="65">
        <f t="shared" si="8"/>
        <v>0</v>
      </c>
      <c r="K165" s="58">
        <f t="shared" si="10"/>
        <v>0</v>
      </c>
      <c r="L165" s="59">
        <f t="shared" si="11"/>
        <v>0</v>
      </c>
    </row>
    <row r="166" spans="1:12" x14ac:dyDescent="0.25">
      <c r="A166" s="60">
        <v>132</v>
      </c>
      <c r="B166" s="61"/>
      <c r="C166" s="113"/>
      <c r="D166" s="114"/>
      <c r="E166" s="62"/>
      <c r="F166" s="63"/>
      <c r="G166" s="64"/>
      <c r="H166" s="64"/>
      <c r="I166" s="56">
        <f t="shared" si="9"/>
        <v>0</v>
      </c>
      <c r="J166" s="65">
        <f t="shared" si="8"/>
        <v>0</v>
      </c>
      <c r="K166" s="58">
        <f t="shared" si="10"/>
        <v>0</v>
      </c>
      <c r="L166" s="59">
        <f t="shared" si="11"/>
        <v>0</v>
      </c>
    </row>
    <row r="167" spans="1:12" x14ac:dyDescent="0.25">
      <c r="A167" s="60">
        <v>133</v>
      </c>
      <c r="B167" s="61"/>
      <c r="C167" s="113"/>
      <c r="D167" s="114"/>
      <c r="E167" s="62"/>
      <c r="F167" s="63"/>
      <c r="G167" s="64"/>
      <c r="H167" s="64"/>
      <c r="I167" s="56">
        <f t="shared" si="9"/>
        <v>0</v>
      </c>
      <c r="J167" s="65">
        <f t="shared" si="8"/>
        <v>0</v>
      </c>
      <c r="K167" s="58">
        <f t="shared" si="10"/>
        <v>0</v>
      </c>
      <c r="L167" s="59">
        <f t="shared" si="11"/>
        <v>0</v>
      </c>
    </row>
    <row r="168" spans="1:12" x14ac:dyDescent="0.25">
      <c r="A168" s="60">
        <v>134</v>
      </c>
      <c r="B168" s="61"/>
      <c r="C168" s="113"/>
      <c r="D168" s="114"/>
      <c r="E168" s="62"/>
      <c r="F168" s="63"/>
      <c r="G168" s="64"/>
      <c r="H168" s="64"/>
      <c r="I168" s="56">
        <f t="shared" si="9"/>
        <v>0</v>
      </c>
      <c r="J168" s="65">
        <f t="shared" si="8"/>
        <v>0</v>
      </c>
      <c r="K168" s="58">
        <f t="shared" si="10"/>
        <v>0</v>
      </c>
      <c r="L168" s="59">
        <f t="shared" si="11"/>
        <v>0</v>
      </c>
    </row>
    <row r="169" spans="1:12" x14ac:dyDescent="0.25">
      <c r="A169" s="60">
        <v>135</v>
      </c>
      <c r="B169" s="61"/>
      <c r="C169" s="113"/>
      <c r="D169" s="114"/>
      <c r="E169" s="62"/>
      <c r="F169" s="63"/>
      <c r="G169" s="64"/>
      <c r="H169" s="64"/>
      <c r="I169" s="56">
        <f t="shared" si="9"/>
        <v>0</v>
      </c>
      <c r="J169" s="65">
        <f t="shared" si="8"/>
        <v>0</v>
      </c>
      <c r="K169" s="58">
        <f t="shared" si="10"/>
        <v>0</v>
      </c>
      <c r="L169" s="59">
        <f t="shared" si="11"/>
        <v>0</v>
      </c>
    </row>
    <row r="170" spans="1:12" x14ac:dyDescent="0.25">
      <c r="A170" s="60">
        <v>136</v>
      </c>
      <c r="B170" s="61"/>
      <c r="C170" s="113"/>
      <c r="D170" s="114"/>
      <c r="E170" s="62"/>
      <c r="F170" s="63"/>
      <c r="G170" s="64"/>
      <c r="H170" s="64"/>
      <c r="I170" s="56">
        <f t="shared" si="9"/>
        <v>0</v>
      </c>
      <c r="J170" s="65">
        <f t="shared" si="8"/>
        <v>0</v>
      </c>
      <c r="K170" s="58">
        <f t="shared" si="10"/>
        <v>0</v>
      </c>
      <c r="L170" s="59">
        <f t="shared" si="11"/>
        <v>0</v>
      </c>
    </row>
    <row r="171" spans="1:12" x14ac:dyDescent="0.25">
      <c r="A171" s="60">
        <v>137</v>
      </c>
      <c r="B171" s="61"/>
      <c r="C171" s="113"/>
      <c r="D171" s="114"/>
      <c r="E171" s="62"/>
      <c r="F171" s="63"/>
      <c r="G171" s="64"/>
      <c r="H171" s="64"/>
      <c r="I171" s="56">
        <f t="shared" si="9"/>
        <v>0</v>
      </c>
      <c r="J171" s="65">
        <f t="shared" si="8"/>
        <v>0</v>
      </c>
      <c r="K171" s="58">
        <f t="shared" si="10"/>
        <v>0</v>
      </c>
      <c r="L171" s="59">
        <f t="shared" si="11"/>
        <v>0</v>
      </c>
    </row>
    <row r="172" spans="1:12" x14ac:dyDescent="0.25">
      <c r="A172" s="60">
        <v>138</v>
      </c>
      <c r="B172" s="61"/>
      <c r="C172" s="113"/>
      <c r="D172" s="114"/>
      <c r="E172" s="62"/>
      <c r="F172" s="63"/>
      <c r="G172" s="64"/>
      <c r="H172" s="64"/>
      <c r="I172" s="56">
        <f t="shared" si="9"/>
        <v>0</v>
      </c>
      <c r="J172" s="65">
        <f t="shared" si="8"/>
        <v>0</v>
      </c>
      <c r="K172" s="58">
        <f t="shared" si="10"/>
        <v>0</v>
      </c>
      <c r="L172" s="59">
        <f t="shared" si="11"/>
        <v>0</v>
      </c>
    </row>
    <row r="173" spans="1:12" x14ac:dyDescent="0.25">
      <c r="A173" s="60">
        <v>139</v>
      </c>
      <c r="B173" s="61"/>
      <c r="C173" s="113"/>
      <c r="D173" s="114"/>
      <c r="E173" s="62"/>
      <c r="F173" s="63"/>
      <c r="G173" s="64"/>
      <c r="H173" s="64"/>
      <c r="I173" s="56">
        <f t="shared" si="9"/>
        <v>0</v>
      </c>
      <c r="J173" s="65">
        <f t="shared" si="8"/>
        <v>0</v>
      </c>
      <c r="K173" s="58">
        <f t="shared" si="10"/>
        <v>0</v>
      </c>
      <c r="L173" s="59">
        <f t="shared" si="11"/>
        <v>0</v>
      </c>
    </row>
    <row r="174" spans="1:12" x14ac:dyDescent="0.25">
      <c r="A174" s="60">
        <v>140</v>
      </c>
      <c r="B174" s="61"/>
      <c r="C174" s="113"/>
      <c r="D174" s="114"/>
      <c r="E174" s="62"/>
      <c r="F174" s="63"/>
      <c r="G174" s="64"/>
      <c r="H174" s="64"/>
      <c r="I174" s="56">
        <f t="shared" si="9"/>
        <v>0</v>
      </c>
      <c r="J174" s="65">
        <f t="shared" si="8"/>
        <v>0</v>
      </c>
      <c r="K174" s="58">
        <f t="shared" si="10"/>
        <v>0</v>
      </c>
      <c r="L174" s="59">
        <f t="shared" si="11"/>
        <v>0</v>
      </c>
    </row>
    <row r="175" spans="1:12" x14ac:dyDescent="0.25">
      <c r="A175" s="60">
        <v>141</v>
      </c>
      <c r="B175" s="61"/>
      <c r="C175" s="113"/>
      <c r="D175" s="114"/>
      <c r="E175" s="62"/>
      <c r="F175" s="63"/>
      <c r="G175" s="64"/>
      <c r="H175" s="64"/>
      <c r="I175" s="56">
        <f t="shared" si="9"/>
        <v>0</v>
      </c>
      <c r="J175" s="65">
        <f t="shared" si="8"/>
        <v>0</v>
      </c>
      <c r="K175" s="58">
        <f t="shared" si="10"/>
        <v>0</v>
      </c>
      <c r="L175" s="59">
        <f t="shared" si="11"/>
        <v>0</v>
      </c>
    </row>
    <row r="176" spans="1:12" x14ac:dyDescent="0.25">
      <c r="A176" s="60">
        <v>142</v>
      </c>
      <c r="B176" s="61"/>
      <c r="C176" s="113"/>
      <c r="D176" s="114"/>
      <c r="E176" s="62"/>
      <c r="F176" s="63"/>
      <c r="G176" s="64"/>
      <c r="H176" s="64"/>
      <c r="I176" s="56">
        <f t="shared" si="9"/>
        <v>0</v>
      </c>
      <c r="J176" s="65">
        <f t="shared" si="8"/>
        <v>0</v>
      </c>
      <c r="K176" s="58">
        <f t="shared" si="10"/>
        <v>0</v>
      </c>
      <c r="L176" s="59">
        <f t="shared" si="11"/>
        <v>0</v>
      </c>
    </row>
    <row r="177" spans="1:12" x14ac:dyDescent="0.25">
      <c r="A177" s="60">
        <v>143</v>
      </c>
      <c r="B177" s="61"/>
      <c r="C177" s="113"/>
      <c r="D177" s="114"/>
      <c r="E177" s="62"/>
      <c r="F177" s="63"/>
      <c r="G177" s="64"/>
      <c r="H177" s="64"/>
      <c r="I177" s="56">
        <f t="shared" si="9"/>
        <v>0</v>
      </c>
      <c r="J177" s="65">
        <f t="shared" si="8"/>
        <v>0</v>
      </c>
      <c r="K177" s="58">
        <f t="shared" si="10"/>
        <v>0</v>
      </c>
      <c r="L177" s="59">
        <f t="shared" si="11"/>
        <v>0</v>
      </c>
    </row>
    <row r="178" spans="1:12" x14ac:dyDescent="0.25">
      <c r="A178" s="60">
        <v>144</v>
      </c>
      <c r="B178" s="61"/>
      <c r="C178" s="113"/>
      <c r="D178" s="114"/>
      <c r="E178" s="62"/>
      <c r="F178" s="63"/>
      <c r="G178" s="64"/>
      <c r="H178" s="64"/>
      <c r="I178" s="56">
        <f t="shared" si="9"/>
        <v>0</v>
      </c>
      <c r="J178" s="65">
        <f t="shared" si="8"/>
        <v>0</v>
      </c>
      <c r="K178" s="58">
        <f t="shared" si="10"/>
        <v>0</v>
      </c>
      <c r="L178" s="59">
        <f t="shared" si="11"/>
        <v>0</v>
      </c>
    </row>
    <row r="179" spans="1:12" x14ac:dyDescent="0.25">
      <c r="A179" s="60">
        <v>145</v>
      </c>
      <c r="B179" s="61"/>
      <c r="C179" s="113"/>
      <c r="D179" s="114"/>
      <c r="E179" s="62"/>
      <c r="F179" s="63"/>
      <c r="G179" s="64"/>
      <c r="H179" s="64"/>
      <c r="I179" s="56">
        <f t="shared" si="9"/>
        <v>0</v>
      </c>
      <c r="J179" s="65">
        <f t="shared" si="8"/>
        <v>0</v>
      </c>
      <c r="K179" s="58">
        <f t="shared" si="10"/>
        <v>0</v>
      </c>
      <c r="L179" s="59">
        <f t="shared" si="11"/>
        <v>0</v>
      </c>
    </row>
    <row r="180" spans="1:12" x14ac:dyDescent="0.25">
      <c r="A180" s="60">
        <v>146</v>
      </c>
      <c r="B180" s="61"/>
      <c r="C180" s="113"/>
      <c r="D180" s="114"/>
      <c r="E180" s="62"/>
      <c r="F180" s="63"/>
      <c r="G180" s="64"/>
      <c r="H180" s="64"/>
      <c r="I180" s="56">
        <f t="shared" si="9"/>
        <v>0</v>
      </c>
      <c r="J180" s="65">
        <f t="shared" si="8"/>
        <v>0</v>
      </c>
      <c r="K180" s="58">
        <f t="shared" si="10"/>
        <v>0</v>
      </c>
      <c r="L180" s="59">
        <f t="shared" si="11"/>
        <v>0</v>
      </c>
    </row>
    <row r="181" spans="1:12" x14ac:dyDescent="0.25">
      <c r="A181" s="60">
        <v>147</v>
      </c>
      <c r="B181" s="61"/>
      <c r="C181" s="113"/>
      <c r="D181" s="114"/>
      <c r="E181" s="62"/>
      <c r="F181" s="63"/>
      <c r="G181" s="64"/>
      <c r="H181" s="64"/>
      <c r="I181" s="56">
        <f t="shared" si="9"/>
        <v>0</v>
      </c>
      <c r="J181" s="65">
        <f t="shared" si="8"/>
        <v>0</v>
      </c>
      <c r="K181" s="58">
        <f t="shared" si="10"/>
        <v>0</v>
      </c>
      <c r="L181" s="59">
        <f t="shared" si="11"/>
        <v>0</v>
      </c>
    </row>
    <row r="182" spans="1:12" x14ac:dyDescent="0.25">
      <c r="A182" s="60">
        <v>148</v>
      </c>
      <c r="B182" s="61"/>
      <c r="C182" s="113"/>
      <c r="D182" s="114"/>
      <c r="E182" s="62"/>
      <c r="F182" s="63"/>
      <c r="G182" s="64"/>
      <c r="H182" s="64"/>
      <c r="I182" s="56">
        <f t="shared" si="9"/>
        <v>0</v>
      </c>
      <c r="J182" s="65">
        <f t="shared" si="8"/>
        <v>0</v>
      </c>
      <c r="K182" s="58">
        <f t="shared" si="10"/>
        <v>0</v>
      </c>
      <c r="L182" s="59">
        <f t="shared" si="11"/>
        <v>0</v>
      </c>
    </row>
    <row r="183" spans="1:12" x14ac:dyDescent="0.25">
      <c r="A183" s="60">
        <v>149</v>
      </c>
      <c r="B183" s="61"/>
      <c r="C183" s="113"/>
      <c r="D183" s="114"/>
      <c r="E183" s="62"/>
      <c r="F183" s="63"/>
      <c r="G183" s="64"/>
      <c r="H183" s="64"/>
      <c r="I183" s="56">
        <f t="shared" si="9"/>
        <v>0</v>
      </c>
      <c r="J183" s="65">
        <f t="shared" si="8"/>
        <v>0</v>
      </c>
      <c r="K183" s="58">
        <f t="shared" si="10"/>
        <v>0</v>
      </c>
      <c r="L183" s="59">
        <f t="shared" si="11"/>
        <v>0</v>
      </c>
    </row>
    <row r="184" spans="1:12" x14ac:dyDescent="0.25">
      <c r="A184" s="60">
        <v>150</v>
      </c>
      <c r="B184" s="61"/>
      <c r="C184" s="113"/>
      <c r="D184" s="114"/>
      <c r="E184" s="62"/>
      <c r="F184" s="63"/>
      <c r="G184" s="64"/>
      <c r="H184" s="64"/>
      <c r="I184" s="56">
        <f t="shared" si="9"/>
        <v>0</v>
      </c>
      <c r="J184" s="65">
        <f t="shared" si="8"/>
        <v>0</v>
      </c>
      <c r="K184" s="58">
        <f t="shared" si="10"/>
        <v>0</v>
      </c>
      <c r="L184" s="59">
        <f t="shared" si="11"/>
        <v>0</v>
      </c>
    </row>
    <row r="185" spans="1:12" x14ac:dyDescent="0.25">
      <c r="A185" s="60">
        <v>151</v>
      </c>
      <c r="B185" s="61"/>
      <c r="C185" s="113"/>
      <c r="D185" s="114"/>
      <c r="E185" s="62"/>
      <c r="F185" s="63"/>
      <c r="G185" s="64"/>
      <c r="H185" s="64"/>
      <c r="I185" s="56">
        <f t="shared" si="9"/>
        <v>0</v>
      </c>
      <c r="J185" s="65">
        <f t="shared" si="8"/>
        <v>0</v>
      </c>
      <c r="K185" s="58">
        <f t="shared" si="10"/>
        <v>0</v>
      </c>
      <c r="L185" s="59">
        <f t="shared" si="11"/>
        <v>0</v>
      </c>
    </row>
    <row r="186" spans="1:12" x14ac:dyDescent="0.25">
      <c r="A186" s="60">
        <v>152</v>
      </c>
      <c r="B186" s="61"/>
      <c r="C186" s="113"/>
      <c r="D186" s="114"/>
      <c r="E186" s="62"/>
      <c r="F186" s="63"/>
      <c r="G186" s="64"/>
      <c r="H186" s="64"/>
      <c r="I186" s="56">
        <f t="shared" si="9"/>
        <v>0</v>
      </c>
      <c r="J186" s="65">
        <f t="shared" si="8"/>
        <v>0</v>
      </c>
      <c r="K186" s="58">
        <f t="shared" si="10"/>
        <v>0</v>
      </c>
      <c r="L186" s="59">
        <f t="shared" si="11"/>
        <v>0</v>
      </c>
    </row>
    <row r="187" spans="1:12" x14ac:dyDescent="0.25">
      <c r="A187" s="60">
        <v>153</v>
      </c>
      <c r="B187" s="61"/>
      <c r="C187" s="113"/>
      <c r="D187" s="114"/>
      <c r="E187" s="62"/>
      <c r="F187" s="63"/>
      <c r="G187" s="64"/>
      <c r="H187" s="64"/>
      <c r="I187" s="56">
        <f t="shared" si="9"/>
        <v>0</v>
      </c>
      <c r="J187" s="65">
        <f t="shared" si="8"/>
        <v>0</v>
      </c>
      <c r="K187" s="58">
        <f t="shared" si="10"/>
        <v>0</v>
      </c>
      <c r="L187" s="59">
        <f t="shared" si="11"/>
        <v>0</v>
      </c>
    </row>
    <row r="188" spans="1:12" x14ac:dyDescent="0.25">
      <c r="A188" s="60">
        <v>154</v>
      </c>
      <c r="B188" s="61"/>
      <c r="C188" s="113"/>
      <c r="D188" s="114"/>
      <c r="E188" s="62"/>
      <c r="F188" s="63"/>
      <c r="G188" s="64"/>
      <c r="H188" s="64"/>
      <c r="I188" s="56">
        <f t="shared" si="9"/>
        <v>0</v>
      </c>
      <c r="J188" s="65">
        <f t="shared" si="8"/>
        <v>0</v>
      </c>
      <c r="K188" s="58">
        <f t="shared" si="10"/>
        <v>0</v>
      </c>
      <c r="L188" s="59">
        <f t="shared" si="11"/>
        <v>0</v>
      </c>
    </row>
    <row r="189" spans="1:12" x14ac:dyDescent="0.25">
      <c r="A189" s="60">
        <v>155</v>
      </c>
      <c r="B189" s="61"/>
      <c r="C189" s="113"/>
      <c r="D189" s="114"/>
      <c r="E189" s="62"/>
      <c r="F189" s="63"/>
      <c r="G189" s="64"/>
      <c r="H189" s="64"/>
      <c r="I189" s="56">
        <f t="shared" si="9"/>
        <v>0</v>
      </c>
      <c r="J189" s="65">
        <f t="shared" si="8"/>
        <v>0</v>
      </c>
      <c r="K189" s="58">
        <f t="shared" si="10"/>
        <v>0</v>
      </c>
      <c r="L189" s="59">
        <f t="shared" si="11"/>
        <v>0</v>
      </c>
    </row>
    <row r="190" spans="1:12" x14ac:dyDescent="0.25">
      <c r="A190" s="60">
        <v>156</v>
      </c>
      <c r="B190" s="61"/>
      <c r="C190" s="113"/>
      <c r="D190" s="114"/>
      <c r="E190" s="62"/>
      <c r="F190" s="63"/>
      <c r="G190" s="64"/>
      <c r="H190" s="64"/>
      <c r="I190" s="56">
        <f t="shared" si="9"/>
        <v>0</v>
      </c>
      <c r="J190" s="65">
        <f t="shared" si="8"/>
        <v>0</v>
      </c>
      <c r="K190" s="58">
        <f t="shared" si="10"/>
        <v>0</v>
      </c>
      <c r="L190" s="59">
        <f t="shared" si="11"/>
        <v>0</v>
      </c>
    </row>
    <row r="191" spans="1:12" x14ac:dyDescent="0.25">
      <c r="A191" s="60">
        <v>157</v>
      </c>
      <c r="B191" s="61"/>
      <c r="C191" s="113"/>
      <c r="D191" s="114"/>
      <c r="E191" s="62"/>
      <c r="F191" s="63"/>
      <c r="G191" s="64"/>
      <c r="H191" s="64"/>
      <c r="I191" s="56">
        <f t="shared" si="9"/>
        <v>0</v>
      </c>
      <c r="J191" s="65">
        <f t="shared" si="8"/>
        <v>0</v>
      </c>
      <c r="K191" s="58">
        <f t="shared" si="10"/>
        <v>0</v>
      </c>
      <c r="L191" s="59">
        <f t="shared" si="11"/>
        <v>0</v>
      </c>
    </row>
    <row r="192" spans="1:12" x14ac:dyDescent="0.25">
      <c r="A192" s="60">
        <v>158</v>
      </c>
      <c r="B192" s="61"/>
      <c r="C192" s="113"/>
      <c r="D192" s="114"/>
      <c r="E192" s="62"/>
      <c r="F192" s="63"/>
      <c r="G192" s="64"/>
      <c r="H192" s="64"/>
      <c r="I192" s="56">
        <f t="shared" si="9"/>
        <v>0</v>
      </c>
      <c r="J192" s="65">
        <f t="shared" si="8"/>
        <v>0</v>
      </c>
      <c r="K192" s="58">
        <f t="shared" si="10"/>
        <v>0</v>
      </c>
      <c r="L192" s="59">
        <f t="shared" si="11"/>
        <v>0</v>
      </c>
    </row>
    <row r="193" spans="1:12" x14ac:dyDescent="0.25">
      <c r="A193" s="60">
        <v>159</v>
      </c>
      <c r="B193" s="61"/>
      <c r="C193" s="113"/>
      <c r="D193" s="114"/>
      <c r="E193" s="62"/>
      <c r="F193" s="63"/>
      <c r="G193" s="64"/>
      <c r="H193" s="64"/>
      <c r="I193" s="56">
        <f t="shared" si="9"/>
        <v>0</v>
      </c>
      <c r="J193" s="65">
        <f t="shared" si="8"/>
        <v>0</v>
      </c>
      <c r="K193" s="58">
        <f t="shared" si="10"/>
        <v>0</v>
      </c>
      <c r="L193" s="59">
        <f t="shared" si="11"/>
        <v>0</v>
      </c>
    </row>
    <row r="194" spans="1:12" x14ac:dyDescent="0.25">
      <c r="A194" s="60">
        <v>160</v>
      </c>
      <c r="B194" s="61"/>
      <c r="C194" s="113"/>
      <c r="D194" s="114"/>
      <c r="E194" s="62"/>
      <c r="F194" s="63"/>
      <c r="G194" s="64"/>
      <c r="H194" s="64"/>
      <c r="I194" s="56">
        <f t="shared" si="9"/>
        <v>0</v>
      </c>
      <c r="J194" s="65">
        <f t="shared" si="8"/>
        <v>0</v>
      </c>
      <c r="K194" s="58">
        <f t="shared" si="10"/>
        <v>0</v>
      </c>
      <c r="L194" s="59">
        <f t="shared" si="11"/>
        <v>0</v>
      </c>
    </row>
    <row r="195" spans="1:12" x14ac:dyDescent="0.25">
      <c r="A195" s="60">
        <v>161</v>
      </c>
      <c r="B195" s="61"/>
      <c r="C195" s="113"/>
      <c r="D195" s="114"/>
      <c r="E195" s="62"/>
      <c r="F195" s="63"/>
      <c r="G195" s="64"/>
      <c r="H195" s="64"/>
      <c r="I195" s="56">
        <f t="shared" si="9"/>
        <v>0</v>
      </c>
      <c r="J195" s="65">
        <f t="shared" si="8"/>
        <v>0</v>
      </c>
      <c r="K195" s="58">
        <f t="shared" si="10"/>
        <v>0</v>
      </c>
      <c r="L195" s="59">
        <f t="shared" si="11"/>
        <v>0</v>
      </c>
    </row>
    <row r="196" spans="1:12" x14ac:dyDescent="0.25">
      <c r="A196" s="60">
        <v>162</v>
      </c>
      <c r="B196" s="61"/>
      <c r="C196" s="113"/>
      <c r="D196" s="114"/>
      <c r="E196" s="62"/>
      <c r="F196" s="63"/>
      <c r="G196" s="64"/>
      <c r="H196" s="64"/>
      <c r="I196" s="56">
        <f t="shared" si="9"/>
        <v>0</v>
      </c>
      <c r="J196" s="65">
        <f t="shared" si="8"/>
        <v>0</v>
      </c>
      <c r="K196" s="58">
        <f t="shared" si="10"/>
        <v>0</v>
      </c>
      <c r="L196" s="59">
        <f t="shared" si="11"/>
        <v>0</v>
      </c>
    </row>
    <row r="197" spans="1:12" x14ac:dyDescent="0.25">
      <c r="A197" s="60">
        <v>163</v>
      </c>
      <c r="B197" s="61"/>
      <c r="C197" s="113"/>
      <c r="D197" s="114"/>
      <c r="E197" s="62"/>
      <c r="F197" s="63"/>
      <c r="G197" s="64"/>
      <c r="H197" s="64"/>
      <c r="I197" s="56">
        <f t="shared" si="9"/>
        <v>0</v>
      </c>
      <c r="J197" s="65">
        <f t="shared" si="8"/>
        <v>0</v>
      </c>
      <c r="K197" s="58">
        <f t="shared" si="10"/>
        <v>0</v>
      </c>
      <c r="L197" s="59">
        <f t="shared" si="11"/>
        <v>0</v>
      </c>
    </row>
    <row r="198" spans="1:12" x14ac:dyDescent="0.25">
      <c r="A198" s="60">
        <v>164</v>
      </c>
      <c r="B198" s="61"/>
      <c r="C198" s="113"/>
      <c r="D198" s="114"/>
      <c r="E198" s="62"/>
      <c r="F198" s="63"/>
      <c r="G198" s="64"/>
      <c r="H198" s="64"/>
      <c r="I198" s="56">
        <f t="shared" si="9"/>
        <v>0</v>
      </c>
      <c r="J198" s="65">
        <f t="shared" si="8"/>
        <v>0</v>
      </c>
      <c r="K198" s="58">
        <f t="shared" si="10"/>
        <v>0</v>
      </c>
      <c r="L198" s="59">
        <f t="shared" si="11"/>
        <v>0</v>
      </c>
    </row>
    <row r="199" spans="1:12" x14ac:dyDescent="0.25">
      <c r="A199" s="60">
        <v>165</v>
      </c>
      <c r="B199" s="61"/>
      <c r="C199" s="113"/>
      <c r="D199" s="114"/>
      <c r="E199" s="62"/>
      <c r="F199" s="63"/>
      <c r="G199" s="64"/>
      <c r="H199" s="64"/>
      <c r="I199" s="56">
        <f t="shared" si="9"/>
        <v>0</v>
      </c>
      <c r="J199" s="65">
        <f t="shared" si="8"/>
        <v>0</v>
      </c>
      <c r="K199" s="58">
        <f t="shared" si="10"/>
        <v>0</v>
      </c>
      <c r="L199" s="59">
        <f t="shared" si="11"/>
        <v>0</v>
      </c>
    </row>
    <row r="200" spans="1:12" x14ac:dyDescent="0.25">
      <c r="A200" s="60">
        <v>166</v>
      </c>
      <c r="B200" s="61"/>
      <c r="C200" s="113"/>
      <c r="D200" s="114"/>
      <c r="E200" s="62"/>
      <c r="F200" s="63"/>
      <c r="G200" s="64"/>
      <c r="H200" s="64"/>
      <c r="I200" s="56">
        <f t="shared" si="9"/>
        <v>0</v>
      </c>
      <c r="J200" s="65">
        <f t="shared" si="8"/>
        <v>0</v>
      </c>
      <c r="K200" s="58">
        <f t="shared" si="10"/>
        <v>0</v>
      </c>
      <c r="L200" s="59">
        <f t="shared" si="11"/>
        <v>0</v>
      </c>
    </row>
    <row r="201" spans="1:12" x14ac:dyDescent="0.25">
      <c r="A201" s="60">
        <v>167</v>
      </c>
      <c r="B201" s="61"/>
      <c r="C201" s="113"/>
      <c r="D201" s="114"/>
      <c r="E201" s="62"/>
      <c r="F201" s="63"/>
      <c r="G201" s="64"/>
      <c r="H201" s="64"/>
      <c r="I201" s="56">
        <f t="shared" si="9"/>
        <v>0</v>
      </c>
      <c r="J201" s="65">
        <f t="shared" si="8"/>
        <v>0</v>
      </c>
      <c r="K201" s="58">
        <f t="shared" si="10"/>
        <v>0</v>
      </c>
      <c r="L201" s="59">
        <f t="shared" si="11"/>
        <v>0</v>
      </c>
    </row>
    <row r="202" spans="1:12" x14ac:dyDescent="0.25">
      <c r="A202" s="60">
        <v>168</v>
      </c>
      <c r="B202" s="61"/>
      <c r="C202" s="113"/>
      <c r="D202" s="114"/>
      <c r="E202" s="62"/>
      <c r="F202" s="63"/>
      <c r="G202" s="64"/>
      <c r="H202" s="64"/>
      <c r="I202" s="56">
        <f t="shared" si="9"/>
        <v>0</v>
      </c>
      <c r="J202" s="65">
        <f t="shared" si="8"/>
        <v>0</v>
      </c>
      <c r="K202" s="58">
        <f t="shared" si="10"/>
        <v>0</v>
      </c>
      <c r="L202" s="59">
        <f t="shared" si="11"/>
        <v>0</v>
      </c>
    </row>
    <row r="203" spans="1:12" x14ac:dyDescent="0.25">
      <c r="A203" s="60">
        <v>169</v>
      </c>
      <c r="B203" s="61"/>
      <c r="C203" s="113"/>
      <c r="D203" s="114"/>
      <c r="E203" s="62"/>
      <c r="F203" s="63"/>
      <c r="G203" s="64"/>
      <c r="H203" s="64"/>
      <c r="I203" s="56">
        <f t="shared" si="9"/>
        <v>0</v>
      </c>
      <c r="J203" s="65">
        <f t="shared" si="8"/>
        <v>0</v>
      </c>
      <c r="K203" s="58">
        <f t="shared" si="10"/>
        <v>0</v>
      </c>
      <c r="L203" s="59">
        <f t="shared" si="11"/>
        <v>0</v>
      </c>
    </row>
    <row r="204" spans="1:12" x14ac:dyDescent="0.25">
      <c r="A204" s="60">
        <v>170</v>
      </c>
      <c r="B204" s="61"/>
      <c r="C204" s="113"/>
      <c r="D204" s="114"/>
      <c r="E204" s="62"/>
      <c r="F204" s="63"/>
      <c r="G204" s="64"/>
      <c r="H204" s="64"/>
      <c r="I204" s="56">
        <f t="shared" si="9"/>
        <v>0</v>
      </c>
      <c r="J204" s="65">
        <f t="shared" si="8"/>
        <v>0</v>
      </c>
      <c r="K204" s="58">
        <f t="shared" si="10"/>
        <v>0</v>
      </c>
      <c r="L204" s="59">
        <f t="shared" si="11"/>
        <v>0</v>
      </c>
    </row>
    <row r="205" spans="1:12" x14ac:dyDescent="0.25">
      <c r="A205" s="60">
        <v>171</v>
      </c>
      <c r="B205" s="61"/>
      <c r="C205" s="113"/>
      <c r="D205" s="114"/>
      <c r="E205" s="62"/>
      <c r="F205" s="63"/>
      <c r="G205" s="64"/>
      <c r="H205" s="64"/>
      <c r="I205" s="56">
        <f t="shared" si="9"/>
        <v>0</v>
      </c>
      <c r="J205" s="65">
        <f t="shared" si="8"/>
        <v>0</v>
      </c>
      <c r="K205" s="58">
        <f t="shared" si="10"/>
        <v>0</v>
      </c>
      <c r="L205" s="59">
        <f t="shared" si="11"/>
        <v>0</v>
      </c>
    </row>
    <row r="206" spans="1:12" x14ac:dyDescent="0.25">
      <c r="A206" s="60">
        <v>172</v>
      </c>
      <c r="B206" s="61"/>
      <c r="C206" s="113"/>
      <c r="D206" s="114"/>
      <c r="E206" s="62"/>
      <c r="F206" s="63"/>
      <c r="G206" s="64"/>
      <c r="H206" s="64"/>
      <c r="I206" s="56">
        <f t="shared" si="9"/>
        <v>0</v>
      </c>
      <c r="J206" s="65">
        <f t="shared" si="8"/>
        <v>0</v>
      </c>
      <c r="K206" s="58">
        <f t="shared" si="10"/>
        <v>0</v>
      </c>
      <c r="L206" s="59">
        <f t="shared" si="11"/>
        <v>0</v>
      </c>
    </row>
    <row r="207" spans="1:12" x14ac:dyDescent="0.25">
      <c r="A207" s="60">
        <v>173</v>
      </c>
      <c r="B207" s="61"/>
      <c r="C207" s="113"/>
      <c r="D207" s="114"/>
      <c r="E207" s="62"/>
      <c r="F207" s="63"/>
      <c r="G207" s="64"/>
      <c r="H207" s="64"/>
      <c r="I207" s="56">
        <f t="shared" si="9"/>
        <v>0</v>
      </c>
      <c r="J207" s="65">
        <f t="shared" si="8"/>
        <v>0</v>
      </c>
      <c r="K207" s="58">
        <f t="shared" si="10"/>
        <v>0</v>
      </c>
      <c r="L207" s="59">
        <f t="shared" si="11"/>
        <v>0</v>
      </c>
    </row>
    <row r="208" spans="1:12" x14ac:dyDescent="0.25">
      <c r="A208" s="60">
        <v>174</v>
      </c>
      <c r="B208" s="61"/>
      <c r="C208" s="113"/>
      <c r="D208" s="114"/>
      <c r="E208" s="62"/>
      <c r="F208" s="63"/>
      <c r="G208" s="64"/>
      <c r="H208" s="64"/>
      <c r="I208" s="56">
        <f t="shared" si="9"/>
        <v>0</v>
      </c>
      <c r="J208" s="65">
        <f t="shared" si="8"/>
        <v>0</v>
      </c>
      <c r="K208" s="58">
        <f t="shared" si="10"/>
        <v>0</v>
      </c>
      <c r="L208" s="59">
        <f t="shared" si="11"/>
        <v>0</v>
      </c>
    </row>
    <row r="209" spans="1:12" x14ac:dyDescent="0.25">
      <c r="A209" s="60">
        <v>175</v>
      </c>
      <c r="B209" s="61"/>
      <c r="C209" s="113"/>
      <c r="D209" s="114"/>
      <c r="E209" s="62"/>
      <c r="F209" s="63"/>
      <c r="G209" s="64"/>
      <c r="H209" s="64"/>
      <c r="I209" s="56">
        <f t="shared" si="9"/>
        <v>0</v>
      </c>
      <c r="J209" s="65">
        <f t="shared" si="8"/>
        <v>0</v>
      </c>
      <c r="K209" s="58">
        <f t="shared" si="10"/>
        <v>0</v>
      </c>
      <c r="L209" s="59">
        <f t="shared" si="11"/>
        <v>0</v>
      </c>
    </row>
    <row r="210" spans="1:12" x14ac:dyDescent="0.25">
      <c r="A210" s="60">
        <v>176</v>
      </c>
      <c r="B210" s="61"/>
      <c r="C210" s="113"/>
      <c r="D210" s="114"/>
      <c r="E210" s="62"/>
      <c r="F210" s="63"/>
      <c r="G210" s="64"/>
      <c r="H210" s="64"/>
      <c r="I210" s="56">
        <f t="shared" si="9"/>
        <v>0</v>
      </c>
      <c r="J210" s="65">
        <f t="shared" si="8"/>
        <v>0</v>
      </c>
      <c r="K210" s="58">
        <f t="shared" si="10"/>
        <v>0</v>
      </c>
      <c r="L210" s="59">
        <f t="shared" si="11"/>
        <v>0</v>
      </c>
    </row>
    <row r="211" spans="1:12" x14ac:dyDescent="0.25">
      <c r="A211" s="60">
        <v>177</v>
      </c>
      <c r="B211" s="61"/>
      <c r="C211" s="113"/>
      <c r="D211" s="114"/>
      <c r="E211" s="62"/>
      <c r="F211" s="63"/>
      <c r="G211" s="64"/>
      <c r="H211" s="64"/>
      <c r="I211" s="56">
        <f t="shared" si="9"/>
        <v>0</v>
      </c>
      <c r="J211" s="65">
        <f t="shared" si="8"/>
        <v>0</v>
      </c>
      <c r="K211" s="58">
        <f t="shared" si="10"/>
        <v>0</v>
      </c>
      <c r="L211" s="59">
        <f t="shared" si="11"/>
        <v>0</v>
      </c>
    </row>
    <row r="212" spans="1:12" x14ac:dyDescent="0.25">
      <c r="A212" s="60">
        <v>178</v>
      </c>
      <c r="B212" s="61"/>
      <c r="C212" s="113"/>
      <c r="D212" s="114"/>
      <c r="E212" s="62"/>
      <c r="F212" s="63"/>
      <c r="G212" s="64"/>
      <c r="H212" s="64"/>
      <c r="I212" s="56">
        <f t="shared" si="9"/>
        <v>0</v>
      </c>
      <c r="J212" s="65">
        <f t="shared" si="8"/>
        <v>0</v>
      </c>
      <c r="K212" s="58">
        <f t="shared" si="10"/>
        <v>0</v>
      </c>
      <c r="L212" s="59">
        <f t="shared" si="11"/>
        <v>0</v>
      </c>
    </row>
    <row r="213" spans="1:12" x14ac:dyDescent="0.25">
      <c r="A213" s="60">
        <v>179</v>
      </c>
      <c r="B213" s="61"/>
      <c r="C213" s="113"/>
      <c r="D213" s="114"/>
      <c r="E213" s="62"/>
      <c r="F213" s="63"/>
      <c r="G213" s="64"/>
      <c r="H213" s="64"/>
      <c r="I213" s="56">
        <f t="shared" si="9"/>
        <v>0</v>
      </c>
      <c r="J213" s="65">
        <f t="shared" si="8"/>
        <v>0</v>
      </c>
      <c r="K213" s="58">
        <f t="shared" si="10"/>
        <v>0</v>
      </c>
      <c r="L213" s="59">
        <f t="shared" si="11"/>
        <v>0</v>
      </c>
    </row>
    <row r="214" spans="1:12" x14ac:dyDescent="0.25">
      <c r="A214" s="60">
        <v>180</v>
      </c>
      <c r="B214" s="61"/>
      <c r="C214" s="113"/>
      <c r="D214" s="114"/>
      <c r="E214" s="62"/>
      <c r="F214" s="63"/>
      <c r="G214" s="64"/>
      <c r="H214" s="64"/>
      <c r="I214" s="56">
        <f t="shared" si="9"/>
        <v>0</v>
      </c>
      <c r="J214" s="65">
        <f t="shared" si="8"/>
        <v>0</v>
      </c>
      <c r="K214" s="58">
        <f t="shared" si="10"/>
        <v>0</v>
      </c>
      <c r="L214" s="59">
        <f t="shared" si="11"/>
        <v>0</v>
      </c>
    </row>
    <row r="215" spans="1:12" x14ac:dyDescent="0.25">
      <c r="A215" s="60">
        <v>181</v>
      </c>
      <c r="B215" s="61"/>
      <c r="C215" s="113"/>
      <c r="D215" s="114"/>
      <c r="E215" s="62"/>
      <c r="F215" s="63"/>
      <c r="G215" s="64"/>
      <c r="H215" s="64"/>
      <c r="I215" s="56">
        <f t="shared" si="9"/>
        <v>0</v>
      </c>
      <c r="J215" s="65">
        <f t="shared" si="8"/>
        <v>0</v>
      </c>
      <c r="K215" s="58">
        <f t="shared" si="10"/>
        <v>0</v>
      </c>
      <c r="L215" s="59">
        <f t="shared" si="11"/>
        <v>0</v>
      </c>
    </row>
    <row r="216" spans="1:12" x14ac:dyDescent="0.25">
      <c r="A216" s="60">
        <v>182</v>
      </c>
      <c r="B216" s="61"/>
      <c r="C216" s="113"/>
      <c r="D216" s="114"/>
      <c r="E216" s="62"/>
      <c r="F216" s="63"/>
      <c r="G216" s="64"/>
      <c r="H216" s="64"/>
      <c r="I216" s="56">
        <f t="shared" si="9"/>
        <v>0</v>
      </c>
      <c r="J216" s="65">
        <f t="shared" si="8"/>
        <v>0</v>
      </c>
      <c r="K216" s="58">
        <f t="shared" si="10"/>
        <v>0</v>
      </c>
      <c r="L216" s="59">
        <f t="shared" si="11"/>
        <v>0</v>
      </c>
    </row>
    <row r="217" spans="1:12" x14ac:dyDescent="0.25">
      <c r="A217" s="60">
        <v>183</v>
      </c>
      <c r="B217" s="61"/>
      <c r="C217" s="113"/>
      <c r="D217" s="114"/>
      <c r="E217" s="62"/>
      <c r="F217" s="63"/>
      <c r="G217" s="64"/>
      <c r="H217" s="64"/>
      <c r="I217" s="56">
        <f t="shared" si="9"/>
        <v>0</v>
      </c>
      <c r="J217" s="65">
        <f t="shared" si="8"/>
        <v>0</v>
      </c>
      <c r="K217" s="58">
        <f t="shared" si="10"/>
        <v>0</v>
      </c>
      <c r="L217" s="59">
        <f t="shared" si="11"/>
        <v>0</v>
      </c>
    </row>
    <row r="218" spans="1:12" x14ac:dyDescent="0.25">
      <c r="A218" s="60">
        <v>184</v>
      </c>
      <c r="B218" s="61"/>
      <c r="C218" s="113"/>
      <c r="D218" s="114"/>
      <c r="E218" s="62"/>
      <c r="F218" s="63"/>
      <c r="G218" s="64"/>
      <c r="H218" s="64"/>
      <c r="I218" s="56">
        <f t="shared" si="9"/>
        <v>0</v>
      </c>
      <c r="J218" s="65">
        <f t="shared" si="8"/>
        <v>0</v>
      </c>
      <c r="K218" s="58">
        <f t="shared" si="10"/>
        <v>0</v>
      </c>
      <c r="L218" s="59">
        <f t="shared" si="11"/>
        <v>0</v>
      </c>
    </row>
    <row r="219" spans="1:12" x14ac:dyDescent="0.25">
      <c r="A219" s="60">
        <v>185</v>
      </c>
      <c r="B219" s="61"/>
      <c r="C219" s="113"/>
      <c r="D219" s="114"/>
      <c r="E219" s="62"/>
      <c r="F219" s="63"/>
      <c r="G219" s="64"/>
      <c r="H219" s="64"/>
      <c r="I219" s="56">
        <f t="shared" si="9"/>
        <v>0</v>
      </c>
      <c r="J219" s="65">
        <f t="shared" si="8"/>
        <v>0</v>
      </c>
      <c r="K219" s="58">
        <f t="shared" si="10"/>
        <v>0</v>
      </c>
      <c r="L219" s="59">
        <f t="shared" si="11"/>
        <v>0</v>
      </c>
    </row>
    <row r="220" spans="1:12" x14ac:dyDescent="0.25">
      <c r="A220" s="60">
        <v>186</v>
      </c>
      <c r="B220" s="61"/>
      <c r="C220" s="113"/>
      <c r="D220" s="114"/>
      <c r="E220" s="62"/>
      <c r="F220" s="63"/>
      <c r="G220" s="64"/>
      <c r="H220" s="64"/>
      <c r="I220" s="56">
        <f t="shared" si="9"/>
        <v>0</v>
      </c>
      <c r="J220" s="65">
        <f t="shared" si="8"/>
        <v>0</v>
      </c>
      <c r="K220" s="58">
        <f t="shared" si="10"/>
        <v>0</v>
      </c>
      <c r="L220" s="59">
        <f t="shared" si="11"/>
        <v>0</v>
      </c>
    </row>
    <row r="221" spans="1:12" x14ac:dyDescent="0.25">
      <c r="A221" s="60">
        <v>187</v>
      </c>
      <c r="B221" s="61"/>
      <c r="C221" s="113"/>
      <c r="D221" s="114"/>
      <c r="E221" s="62"/>
      <c r="F221" s="63"/>
      <c r="G221" s="64"/>
      <c r="H221" s="64"/>
      <c r="I221" s="56">
        <f t="shared" si="9"/>
        <v>0</v>
      </c>
      <c r="J221" s="65">
        <f t="shared" si="8"/>
        <v>0</v>
      </c>
      <c r="K221" s="58">
        <f t="shared" si="10"/>
        <v>0</v>
      </c>
      <c r="L221" s="59">
        <f t="shared" si="11"/>
        <v>0</v>
      </c>
    </row>
    <row r="222" spans="1:12" x14ac:dyDescent="0.25">
      <c r="A222" s="60">
        <v>188</v>
      </c>
      <c r="B222" s="61"/>
      <c r="C222" s="113"/>
      <c r="D222" s="114"/>
      <c r="E222" s="62"/>
      <c r="F222" s="63"/>
      <c r="G222" s="64"/>
      <c r="H222" s="64"/>
      <c r="I222" s="56">
        <f t="shared" si="9"/>
        <v>0</v>
      </c>
      <c r="J222" s="65">
        <f t="shared" si="8"/>
        <v>0</v>
      </c>
      <c r="K222" s="58">
        <f t="shared" si="10"/>
        <v>0</v>
      </c>
      <c r="L222" s="59">
        <f t="shared" si="11"/>
        <v>0</v>
      </c>
    </row>
    <row r="223" spans="1:12" x14ac:dyDescent="0.25">
      <c r="A223" s="60">
        <v>189</v>
      </c>
      <c r="B223" s="61"/>
      <c r="C223" s="113"/>
      <c r="D223" s="114"/>
      <c r="E223" s="62"/>
      <c r="F223" s="63"/>
      <c r="G223" s="64"/>
      <c r="H223" s="64"/>
      <c r="I223" s="56">
        <f t="shared" si="9"/>
        <v>0</v>
      </c>
      <c r="J223" s="65">
        <f t="shared" si="8"/>
        <v>0</v>
      </c>
      <c r="K223" s="58">
        <f t="shared" si="10"/>
        <v>0</v>
      </c>
      <c r="L223" s="59">
        <f t="shared" si="11"/>
        <v>0</v>
      </c>
    </row>
    <row r="224" spans="1:12" x14ac:dyDescent="0.25">
      <c r="A224" s="60">
        <v>190</v>
      </c>
      <c r="B224" s="61"/>
      <c r="C224" s="113"/>
      <c r="D224" s="114"/>
      <c r="E224" s="62"/>
      <c r="F224" s="63"/>
      <c r="G224" s="64"/>
      <c r="H224" s="64"/>
      <c r="I224" s="56">
        <f t="shared" si="9"/>
        <v>0</v>
      </c>
      <c r="J224" s="65">
        <f t="shared" si="8"/>
        <v>0</v>
      </c>
      <c r="K224" s="58">
        <f t="shared" si="10"/>
        <v>0</v>
      </c>
      <c r="L224" s="59">
        <f t="shared" si="11"/>
        <v>0</v>
      </c>
    </row>
    <row r="225" spans="1:12" x14ac:dyDescent="0.25">
      <c r="A225" s="60">
        <v>191</v>
      </c>
      <c r="B225" s="61"/>
      <c r="C225" s="113"/>
      <c r="D225" s="114"/>
      <c r="E225" s="62"/>
      <c r="F225" s="63"/>
      <c r="G225" s="64"/>
      <c r="H225" s="64"/>
      <c r="I225" s="56">
        <f t="shared" si="9"/>
        <v>0</v>
      </c>
      <c r="J225" s="65">
        <f t="shared" si="8"/>
        <v>0</v>
      </c>
      <c r="K225" s="58">
        <f t="shared" si="10"/>
        <v>0</v>
      </c>
      <c r="L225" s="59">
        <f t="shared" si="11"/>
        <v>0</v>
      </c>
    </row>
    <row r="226" spans="1:12" x14ac:dyDescent="0.25">
      <c r="A226" s="60">
        <v>192</v>
      </c>
      <c r="B226" s="61"/>
      <c r="C226" s="113"/>
      <c r="D226" s="114"/>
      <c r="E226" s="62"/>
      <c r="F226" s="63"/>
      <c r="G226" s="64"/>
      <c r="H226" s="64"/>
      <c r="I226" s="56">
        <f t="shared" si="9"/>
        <v>0</v>
      </c>
      <c r="J226" s="65">
        <f t="shared" si="8"/>
        <v>0</v>
      </c>
      <c r="K226" s="58">
        <f t="shared" si="10"/>
        <v>0</v>
      </c>
      <c r="L226" s="59">
        <f t="shared" si="11"/>
        <v>0</v>
      </c>
    </row>
    <row r="227" spans="1:12" x14ac:dyDescent="0.25">
      <c r="A227" s="60">
        <v>193</v>
      </c>
      <c r="B227" s="61"/>
      <c r="C227" s="113"/>
      <c r="D227" s="114"/>
      <c r="E227" s="62"/>
      <c r="F227" s="63"/>
      <c r="G227" s="64"/>
      <c r="H227" s="64"/>
      <c r="I227" s="56">
        <f t="shared" si="9"/>
        <v>0</v>
      </c>
      <c r="J227" s="65">
        <f t="shared" ref="J227:J290" si="12">I227*E227</f>
        <v>0</v>
      </c>
      <c r="K227" s="58">
        <f t="shared" si="10"/>
        <v>0</v>
      </c>
      <c r="L227" s="59">
        <f t="shared" si="11"/>
        <v>0</v>
      </c>
    </row>
    <row r="228" spans="1:12" x14ac:dyDescent="0.25">
      <c r="A228" s="60">
        <v>194</v>
      </c>
      <c r="B228" s="61"/>
      <c r="C228" s="113"/>
      <c r="D228" s="114"/>
      <c r="E228" s="62"/>
      <c r="F228" s="63"/>
      <c r="G228" s="64"/>
      <c r="H228" s="64"/>
      <c r="I228" s="56">
        <f t="shared" ref="I228:I291" si="13">IF(C228&lt;0.25,0,IF(C228&lt;=0.5,C228,1))</f>
        <v>0</v>
      </c>
      <c r="J228" s="65">
        <f t="shared" si="12"/>
        <v>0</v>
      </c>
      <c r="K228" s="58">
        <f t="shared" ref="K228:K291" si="14">IF(F228="CZK",G228/D$26*I228,G228*I228)</f>
        <v>0</v>
      </c>
      <c r="L228" s="59">
        <f t="shared" ref="L228:L291" si="15">IF(F228="CZK",H228/D$26*I228,H228*I228)</f>
        <v>0</v>
      </c>
    </row>
    <row r="229" spans="1:12" x14ac:dyDescent="0.25">
      <c r="A229" s="60">
        <v>195</v>
      </c>
      <c r="B229" s="61"/>
      <c r="C229" s="113"/>
      <c r="D229" s="114"/>
      <c r="E229" s="62"/>
      <c r="F229" s="63"/>
      <c r="G229" s="64"/>
      <c r="H229" s="64"/>
      <c r="I229" s="56">
        <f t="shared" si="13"/>
        <v>0</v>
      </c>
      <c r="J229" s="65">
        <f t="shared" si="12"/>
        <v>0</v>
      </c>
      <c r="K229" s="58">
        <f t="shared" si="14"/>
        <v>0</v>
      </c>
      <c r="L229" s="59">
        <f t="shared" si="15"/>
        <v>0</v>
      </c>
    </row>
    <row r="230" spans="1:12" x14ac:dyDescent="0.25">
      <c r="A230" s="60">
        <v>196</v>
      </c>
      <c r="B230" s="61"/>
      <c r="C230" s="113"/>
      <c r="D230" s="114"/>
      <c r="E230" s="62"/>
      <c r="F230" s="63"/>
      <c r="G230" s="64"/>
      <c r="H230" s="64"/>
      <c r="I230" s="56">
        <f t="shared" si="13"/>
        <v>0</v>
      </c>
      <c r="J230" s="65">
        <f t="shared" si="12"/>
        <v>0</v>
      </c>
      <c r="K230" s="58">
        <f t="shared" si="14"/>
        <v>0</v>
      </c>
      <c r="L230" s="59">
        <f t="shared" si="15"/>
        <v>0</v>
      </c>
    </row>
    <row r="231" spans="1:12" x14ac:dyDescent="0.25">
      <c r="A231" s="60">
        <v>197</v>
      </c>
      <c r="B231" s="61"/>
      <c r="C231" s="113"/>
      <c r="D231" s="114"/>
      <c r="E231" s="62"/>
      <c r="F231" s="63"/>
      <c r="G231" s="64"/>
      <c r="H231" s="64"/>
      <c r="I231" s="56">
        <f t="shared" si="13"/>
        <v>0</v>
      </c>
      <c r="J231" s="65">
        <f t="shared" si="12"/>
        <v>0</v>
      </c>
      <c r="K231" s="58">
        <f t="shared" si="14"/>
        <v>0</v>
      </c>
      <c r="L231" s="59">
        <f t="shared" si="15"/>
        <v>0</v>
      </c>
    </row>
    <row r="232" spans="1:12" x14ac:dyDescent="0.25">
      <c r="A232" s="60">
        <v>198</v>
      </c>
      <c r="B232" s="61"/>
      <c r="C232" s="113"/>
      <c r="D232" s="114"/>
      <c r="E232" s="62"/>
      <c r="F232" s="63"/>
      <c r="G232" s="64"/>
      <c r="H232" s="64"/>
      <c r="I232" s="56">
        <f t="shared" si="13"/>
        <v>0</v>
      </c>
      <c r="J232" s="65">
        <f t="shared" si="12"/>
        <v>0</v>
      </c>
      <c r="K232" s="58">
        <f t="shared" si="14"/>
        <v>0</v>
      </c>
      <c r="L232" s="59">
        <f t="shared" si="15"/>
        <v>0</v>
      </c>
    </row>
    <row r="233" spans="1:12" x14ac:dyDescent="0.25">
      <c r="A233" s="60">
        <v>199</v>
      </c>
      <c r="B233" s="61"/>
      <c r="C233" s="113"/>
      <c r="D233" s="114"/>
      <c r="E233" s="62"/>
      <c r="F233" s="63"/>
      <c r="G233" s="64"/>
      <c r="H233" s="64"/>
      <c r="I233" s="56">
        <f t="shared" si="13"/>
        <v>0</v>
      </c>
      <c r="J233" s="65">
        <f t="shared" si="12"/>
        <v>0</v>
      </c>
      <c r="K233" s="58">
        <f t="shared" si="14"/>
        <v>0</v>
      </c>
      <c r="L233" s="59">
        <f t="shared" si="15"/>
        <v>0</v>
      </c>
    </row>
    <row r="234" spans="1:12" x14ac:dyDescent="0.25">
      <c r="A234" s="60">
        <v>200</v>
      </c>
      <c r="B234" s="61"/>
      <c r="C234" s="113"/>
      <c r="D234" s="114"/>
      <c r="E234" s="62"/>
      <c r="F234" s="63"/>
      <c r="G234" s="64"/>
      <c r="H234" s="64"/>
      <c r="I234" s="56">
        <f t="shared" si="13"/>
        <v>0</v>
      </c>
      <c r="J234" s="65">
        <f t="shared" si="12"/>
        <v>0</v>
      </c>
      <c r="K234" s="58">
        <f t="shared" si="14"/>
        <v>0</v>
      </c>
      <c r="L234" s="59">
        <f t="shared" si="15"/>
        <v>0</v>
      </c>
    </row>
    <row r="235" spans="1:12" x14ac:dyDescent="0.25">
      <c r="A235" s="60">
        <v>201</v>
      </c>
      <c r="B235" s="61"/>
      <c r="C235" s="113"/>
      <c r="D235" s="114"/>
      <c r="E235" s="62"/>
      <c r="F235" s="63"/>
      <c r="G235" s="64"/>
      <c r="H235" s="64"/>
      <c r="I235" s="56">
        <f t="shared" si="13"/>
        <v>0</v>
      </c>
      <c r="J235" s="65">
        <f t="shared" si="12"/>
        <v>0</v>
      </c>
      <c r="K235" s="58">
        <f t="shared" si="14"/>
        <v>0</v>
      </c>
      <c r="L235" s="59">
        <f t="shared" si="15"/>
        <v>0</v>
      </c>
    </row>
    <row r="236" spans="1:12" x14ac:dyDescent="0.25">
      <c r="A236" s="60">
        <v>202</v>
      </c>
      <c r="B236" s="61"/>
      <c r="C236" s="113"/>
      <c r="D236" s="114"/>
      <c r="E236" s="62"/>
      <c r="F236" s="63"/>
      <c r="G236" s="64"/>
      <c r="H236" s="64"/>
      <c r="I236" s="56">
        <f t="shared" si="13"/>
        <v>0</v>
      </c>
      <c r="J236" s="65">
        <f t="shared" si="12"/>
        <v>0</v>
      </c>
      <c r="K236" s="58">
        <f t="shared" si="14"/>
        <v>0</v>
      </c>
      <c r="L236" s="59">
        <f t="shared" si="15"/>
        <v>0</v>
      </c>
    </row>
    <row r="237" spans="1:12" x14ac:dyDescent="0.25">
      <c r="A237" s="60">
        <v>203</v>
      </c>
      <c r="B237" s="61"/>
      <c r="C237" s="113"/>
      <c r="D237" s="114"/>
      <c r="E237" s="62"/>
      <c r="F237" s="63"/>
      <c r="G237" s="64"/>
      <c r="H237" s="64"/>
      <c r="I237" s="56">
        <f t="shared" si="13"/>
        <v>0</v>
      </c>
      <c r="J237" s="65">
        <f t="shared" si="12"/>
        <v>0</v>
      </c>
      <c r="K237" s="58">
        <f t="shared" si="14"/>
        <v>0</v>
      </c>
      <c r="L237" s="59">
        <f t="shared" si="15"/>
        <v>0</v>
      </c>
    </row>
    <row r="238" spans="1:12" x14ac:dyDescent="0.25">
      <c r="A238" s="60">
        <v>204</v>
      </c>
      <c r="B238" s="61"/>
      <c r="C238" s="113"/>
      <c r="D238" s="114"/>
      <c r="E238" s="62"/>
      <c r="F238" s="63"/>
      <c r="G238" s="64"/>
      <c r="H238" s="64"/>
      <c r="I238" s="56">
        <f t="shared" si="13"/>
        <v>0</v>
      </c>
      <c r="J238" s="65">
        <f t="shared" si="12"/>
        <v>0</v>
      </c>
      <c r="K238" s="58">
        <f t="shared" si="14"/>
        <v>0</v>
      </c>
      <c r="L238" s="59">
        <f t="shared" si="15"/>
        <v>0</v>
      </c>
    </row>
    <row r="239" spans="1:12" x14ac:dyDescent="0.25">
      <c r="A239" s="60">
        <v>205</v>
      </c>
      <c r="B239" s="61"/>
      <c r="C239" s="113"/>
      <c r="D239" s="114"/>
      <c r="E239" s="62"/>
      <c r="F239" s="63"/>
      <c r="G239" s="64"/>
      <c r="H239" s="64"/>
      <c r="I239" s="56">
        <f t="shared" si="13"/>
        <v>0</v>
      </c>
      <c r="J239" s="65">
        <f t="shared" si="12"/>
        <v>0</v>
      </c>
      <c r="K239" s="58">
        <f t="shared" si="14"/>
        <v>0</v>
      </c>
      <c r="L239" s="59">
        <f t="shared" si="15"/>
        <v>0</v>
      </c>
    </row>
    <row r="240" spans="1:12" x14ac:dyDescent="0.25">
      <c r="A240" s="60">
        <v>206</v>
      </c>
      <c r="B240" s="61"/>
      <c r="C240" s="113"/>
      <c r="D240" s="114"/>
      <c r="E240" s="62"/>
      <c r="F240" s="63"/>
      <c r="G240" s="64"/>
      <c r="H240" s="64"/>
      <c r="I240" s="56">
        <f t="shared" si="13"/>
        <v>0</v>
      </c>
      <c r="J240" s="65">
        <f t="shared" si="12"/>
        <v>0</v>
      </c>
      <c r="K240" s="58">
        <f t="shared" si="14"/>
        <v>0</v>
      </c>
      <c r="L240" s="59">
        <f t="shared" si="15"/>
        <v>0</v>
      </c>
    </row>
    <row r="241" spans="1:12" x14ac:dyDescent="0.25">
      <c r="A241" s="60">
        <v>207</v>
      </c>
      <c r="B241" s="61"/>
      <c r="C241" s="113"/>
      <c r="D241" s="114"/>
      <c r="E241" s="62"/>
      <c r="F241" s="63"/>
      <c r="G241" s="64"/>
      <c r="H241" s="64"/>
      <c r="I241" s="56">
        <f t="shared" si="13"/>
        <v>0</v>
      </c>
      <c r="J241" s="65">
        <f t="shared" si="12"/>
        <v>0</v>
      </c>
      <c r="K241" s="58">
        <f t="shared" si="14"/>
        <v>0</v>
      </c>
      <c r="L241" s="59">
        <f t="shared" si="15"/>
        <v>0</v>
      </c>
    </row>
    <row r="242" spans="1:12" x14ac:dyDescent="0.25">
      <c r="A242" s="60">
        <v>208</v>
      </c>
      <c r="B242" s="61"/>
      <c r="C242" s="113"/>
      <c r="D242" s="114"/>
      <c r="E242" s="62"/>
      <c r="F242" s="63"/>
      <c r="G242" s="64"/>
      <c r="H242" s="64"/>
      <c r="I242" s="56">
        <f t="shared" si="13"/>
        <v>0</v>
      </c>
      <c r="J242" s="65">
        <f t="shared" si="12"/>
        <v>0</v>
      </c>
      <c r="K242" s="58">
        <f t="shared" si="14"/>
        <v>0</v>
      </c>
      <c r="L242" s="59">
        <f t="shared" si="15"/>
        <v>0</v>
      </c>
    </row>
    <row r="243" spans="1:12" x14ac:dyDescent="0.25">
      <c r="A243" s="60">
        <v>209</v>
      </c>
      <c r="B243" s="61"/>
      <c r="C243" s="113"/>
      <c r="D243" s="114"/>
      <c r="E243" s="62"/>
      <c r="F243" s="63"/>
      <c r="G243" s="64"/>
      <c r="H243" s="64"/>
      <c r="I243" s="56">
        <f t="shared" si="13"/>
        <v>0</v>
      </c>
      <c r="J243" s="65">
        <f t="shared" si="12"/>
        <v>0</v>
      </c>
      <c r="K243" s="58">
        <f t="shared" si="14"/>
        <v>0</v>
      </c>
      <c r="L243" s="59">
        <f t="shared" si="15"/>
        <v>0</v>
      </c>
    </row>
    <row r="244" spans="1:12" x14ac:dyDescent="0.25">
      <c r="A244" s="60">
        <v>210</v>
      </c>
      <c r="B244" s="61"/>
      <c r="C244" s="113"/>
      <c r="D244" s="114"/>
      <c r="E244" s="62"/>
      <c r="F244" s="63"/>
      <c r="G244" s="64"/>
      <c r="H244" s="64"/>
      <c r="I244" s="56">
        <f t="shared" si="13"/>
        <v>0</v>
      </c>
      <c r="J244" s="65">
        <f t="shared" si="12"/>
        <v>0</v>
      </c>
      <c r="K244" s="58">
        <f t="shared" si="14"/>
        <v>0</v>
      </c>
      <c r="L244" s="59">
        <f t="shared" si="15"/>
        <v>0</v>
      </c>
    </row>
    <row r="245" spans="1:12" x14ac:dyDescent="0.25">
      <c r="A245" s="60">
        <v>211</v>
      </c>
      <c r="B245" s="61"/>
      <c r="C245" s="113"/>
      <c r="D245" s="114"/>
      <c r="E245" s="62"/>
      <c r="F245" s="63"/>
      <c r="G245" s="64"/>
      <c r="H245" s="64"/>
      <c r="I245" s="56">
        <f t="shared" si="13"/>
        <v>0</v>
      </c>
      <c r="J245" s="65">
        <f t="shared" si="12"/>
        <v>0</v>
      </c>
      <c r="K245" s="58">
        <f t="shared" si="14"/>
        <v>0</v>
      </c>
      <c r="L245" s="59">
        <f t="shared" si="15"/>
        <v>0</v>
      </c>
    </row>
    <row r="246" spans="1:12" x14ac:dyDescent="0.25">
      <c r="A246" s="60">
        <v>212</v>
      </c>
      <c r="B246" s="61"/>
      <c r="C246" s="113"/>
      <c r="D246" s="114"/>
      <c r="E246" s="62"/>
      <c r="F246" s="63"/>
      <c r="G246" s="64"/>
      <c r="H246" s="64"/>
      <c r="I246" s="56">
        <f t="shared" si="13"/>
        <v>0</v>
      </c>
      <c r="J246" s="65">
        <f t="shared" si="12"/>
        <v>0</v>
      </c>
      <c r="K246" s="58">
        <f t="shared" si="14"/>
        <v>0</v>
      </c>
      <c r="L246" s="59">
        <f t="shared" si="15"/>
        <v>0</v>
      </c>
    </row>
    <row r="247" spans="1:12" x14ac:dyDescent="0.25">
      <c r="A247" s="60">
        <v>213</v>
      </c>
      <c r="B247" s="61"/>
      <c r="C247" s="113"/>
      <c r="D247" s="114"/>
      <c r="E247" s="62"/>
      <c r="F247" s="63"/>
      <c r="G247" s="64"/>
      <c r="H247" s="64"/>
      <c r="I247" s="56">
        <f t="shared" si="13"/>
        <v>0</v>
      </c>
      <c r="J247" s="65">
        <f t="shared" si="12"/>
        <v>0</v>
      </c>
      <c r="K247" s="58">
        <f t="shared" si="14"/>
        <v>0</v>
      </c>
      <c r="L247" s="59">
        <f t="shared" si="15"/>
        <v>0</v>
      </c>
    </row>
    <row r="248" spans="1:12" x14ac:dyDescent="0.25">
      <c r="A248" s="60">
        <v>214</v>
      </c>
      <c r="B248" s="61"/>
      <c r="C248" s="113"/>
      <c r="D248" s="114"/>
      <c r="E248" s="62"/>
      <c r="F248" s="63"/>
      <c r="G248" s="64"/>
      <c r="H248" s="64"/>
      <c r="I248" s="56">
        <f t="shared" si="13"/>
        <v>0</v>
      </c>
      <c r="J248" s="65">
        <f t="shared" si="12"/>
        <v>0</v>
      </c>
      <c r="K248" s="58">
        <f t="shared" si="14"/>
        <v>0</v>
      </c>
      <c r="L248" s="59">
        <f t="shared" si="15"/>
        <v>0</v>
      </c>
    </row>
    <row r="249" spans="1:12" x14ac:dyDescent="0.25">
      <c r="A249" s="60">
        <v>215</v>
      </c>
      <c r="B249" s="61"/>
      <c r="C249" s="113"/>
      <c r="D249" s="114"/>
      <c r="E249" s="62"/>
      <c r="F249" s="63"/>
      <c r="G249" s="64"/>
      <c r="H249" s="64"/>
      <c r="I249" s="56">
        <f t="shared" si="13"/>
        <v>0</v>
      </c>
      <c r="J249" s="65">
        <f t="shared" si="12"/>
        <v>0</v>
      </c>
      <c r="K249" s="58">
        <f t="shared" si="14"/>
        <v>0</v>
      </c>
      <c r="L249" s="59">
        <f t="shared" si="15"/>
        <v>0</v>
      </c>
    </row>
    <row r="250" spans="1:12" x14ac:dyDescent="0.25">
      <c r="A250" s="60">
        <v>216</v>
      </c>
      <c r="B250" s="61"/>
      <c r="C250" s="113"/>
      <c r="D250" s="114"/>
      <c r="E250" s="62"/>
      <c r="F250" s="63"/>
      <c r="G250" s="64"/>
      <c r="H250" s="64"/>
      <c r="I250" s="56">
        <f t="shared" si="13"/>
        <v>0</v>
      </c>
      <c r="J250" s="65">
        <f t="shared" si="12"/>
        <v>0</v>
      </c>
      <c r="K250" s="58">
        <f t="shared" si="14"/>
        <v>0</v>
      </c>
      <c r="L250" s="59">
        <f t="shared" si="15"/>
        <v>0</v>
      </c>
    </row>
    <row r="251" spans="1:12" x14ac:dyDescent="0.25">
      <c r="A251" s="60">
        <v>217</v>
      </c>
      <c r="B251" s="61"/>
      <c r="C251" s="113"/>
      <c r="D251" s="114"/>
      <c r="E251" s="62"/>
      <c r="F251" s="63"/>
      <c r="G251" s="64"/>
      <c r="H251" s="64"/>
      <c r="I251" s="56">
        <f t="shared" si="13"/>
        <v>0</v>
      </c>
      <c r="J251" s="65">
        <f t="shared" si="12"/>
        <v>0</v>
      </c>
      <c r="K251" s="58">
        <f t="shared" si="14"/>
        <v>0</v>
      </c>
      <c r="L251" s="59">
        <f t="shared" si="15"/>
        <v>0</v>
      </c>
    </row>
    <row r="252" spans="1:12" x14ac:dyDescent="0.25">
      <c r="A252" s="60">
        <v>218</v>
      </c>
      <c r="B252" s="61"/>
      <c r="C252" s="113"/>
      <c r="D252" s="114"/>
      <c r="E252" s="62"/>
      <c r="F252" s="63"/>
      <c r="G252" s="64"/>
      <c r="H252" s="64"/>
      <c r="I252" s="56">
        <f t="shared" si="13"/>
        <v>0</v>
      </c>
      <c r="J252" s="65">
        <f t="shared" si="12"/>
        <v>0</v>
      </c>
      <c r="K252" s="58">
        <f t="shared" si="14"/>
        <v>0</v>
      </c>
      <c r="L252" s="59">
        <f t="shared" si="15"/>
        <v>0</v>
      </c>
    </row>
    <row r="253" spans="1:12" x14ac:dyDescent="0.25">
      <c r="A253" s="60">
        <v>219</v>
      </c>
      <c r="B253" s="61"/>
      <c r="C253" s="113"/>
      <c r="D253" s="114"/>
      <c r="E253" s="62"/>
      <c r="F253" s="63"/>
      <c r="G253" s="64"/>
      <c r="H253" s="64"/>
      <c r="I253" s="56">
        <f t="shared" si="13"/>
        <v>0</v>
      </c>
      <c r="J253" s="65">
        <f t="shared" si="12"/>
        <v>0</v>
      </c>
      <c r="K253" s="58">
        <f t="shared" si="14"/>
        <v>0</v>
      </c>
      <c r="L253" s="59">
        <f t="shared" si="15"/>
        <v>0</v>
      </c>
    </row>
    <row r="254" spans="1:12" x14ac:dyDescent="0.25">
      <c r="A254" s="60">
        <v>220</v>
      </c>
      <c r="B254" s="61"/>
      <c r="C254" s="113"/>
      <c r="D254" s="114"/>
      <c r="E254" s="62"/>
      <c r="F254" s="63"/>
      <c r="G254" s="64"/>
      <c r="H254" s="64"/>
      <c r="I254" s="56">
        <f t="shared" si="13"/>
        <v>0</v>
      </c>
      <c r="J254" s="65">
        <f t="shared" si="12"/>
        <v>0</v>
      </c>
      <c r="K254" s="58">
        <f t="shared" si="14"/>
        <v>0</v>
      </c>
      <c r="L254" s="59">
        <f t="shared" si="15"/>
        <v>0</v>
      </c>
    </row>
    <row r="255" spans="1:12" x14ac:dyDescent="0.25">
      <c r="A255" s="60">
        <v>221</v>
      </c>
      <c r="B255" s="61"/>
      <c r="C255" s="113"/>
      <c r="D255" s="114"/>
      <c r="E255" s="62"/>
      <c r="F255" s="63"/>
      <c r="G255" s="64"/>
      <c r="H255" s="64"/>
      <c r="I255" s="56">
        <f t="shared" si="13"/>
        <v>0</v>
      </c>
      <c r="J255" s="65">
        <f t="shared" si="12"/>
        <v>0</v>
      </c>
      <c r="K255" s="58">
        <f t="shared" si="14"/>
        <v>0</v>
      </c>
      <c r="L255" s="59">
        <f t="shared" si="15"/>
        <v>0</v>
      </c>
    </row>
    <row r="256" spans="1:12" x14ac:dyDescent="0.25">
      <c r="A256" s="60">
        <v>222</v>
      </c>
      <c r="B256" s="61"/>
      <c r="C256" s="113"/>
      <c r="D256" s="114"/>
      <c r="E256" s="62"/>
      <c r="F256" s="63"/>
      <c r="G256" s="64"/>
      <c r="H256" s="64"/>
      <c r="I256" s="56">
        <f t="shared" si="13"/>
        <v>0</v>
      </c>
      <c r="J256" s="65">
        <f t="shared" si="12"/>
        <v>0</v>
      </c>
      <c r="K256" s="58">
        <f t="shared" si="14"/>
        <v>0</v>
      </c>
      <c r="L256" s="59">
        <f t="shared" si="15"/>
        <v>0</v>
      </c>
    </row>
    <row r="257" spans="1:12" x14ac:dyDescent="0.25">
      <c r="A257" s="60">
        <v>223</v>
      </c>
      <c r="B257" s="61"/>
      <c r="C257" s="113"/>
      <c r="D257" s="114"/>
      <c r="E257" s="62"/>
      <c r="F257" s="63"/>
      <c r="G257" s="64"/>
      <c r="H257" s="64"/>
      <c r="I257" s="56">
        <f t="shared" si="13"/>
        <v>0</v>
      </c>
      <c r="J257" s="65">
        <f t="shared" si="12"/>
        <v>0</v>
      </c>
      <c r="K257" s="58">
        <f t="shared" si="14"/>
        <v>0</v>
      </c>
      <c r="L257" s="59">
        <f t="shared" si="15"/>
        <v>0</v>
      </c>
    </row>
    <row r="258" spans="1:12" x14ac:dyDescent="0.25">
      <c r="A258" s="60">
        <v>224</v>
      </c>
      <c r="B258" s="61"/>
      <c r="C258" s="113"/>
      <c r="D258" s="114"/>
      <c r="E258" s="62"/>
      <c r="F258" s="63"/>
      <c r="G258" s="64"/>
      <c r="H258" s="64"/>
      <c r="I258" s="56">
        <f t="shared" si="13"/>
        <v>0</v>
      </c>
      <c r="J258" s="65">
        <f t="shared" si="12"/>
        <v>0</v>
      </c>
      <c r="K258" s="58">
        <f t="shared" si="14"/>
        <v>0</v>
      </c>
      <c r="L258" s="59">
        <f t="shared" si="15"/>
        <v>0</v>
      </c>
    </row>
    <row r="259" spans="1:12" x14ac:dyDescent="0.25">
      <c r="A259" s="60">
        <v>225</v>
      </c>
      <c r="B259" s="61"/>
      <c r="C259" s="113"/>
      <c r="D259" s="114"/>
      <c r="E259" s="62"/>
      <c r="F259" s="63"/>
      <c r="G259" s="64"/>
      <c r="H259" s="64"/>
      <c r="I259" s="56">
        <f t="shared" si="13"/>
        <v>0</v>
      </c>
      <c r="J259" s="65">
        <f t="shared" si="12"/>
        <v>0</v>
      </c>
      <c r="K259" s="58">
        <f t="shared" si="14"/>
        <v>0</v>
      </c>
      <c r="L259" s="59">
        <f t="shared" si="15"/>
        <v>0</v>
      </c>
    </row>
    <row r="260" spans="1:12" x14ac:dyDescent="0.25">
      <c r="A260" s="60">
        <v>226</v>
      </c>
      <c r="B260" s="61"/>
      <c r="C260" s="113"/>
      <c r="D260" s="114"/>
      <c r="E260" s="62"/>
      <c r="F260" s="63"/>
      <c r="G260" s="64"/>
      <c r="H260" s="64"/>
      <c r="I260" s="56">
        <f t="shared" si="13"/>
        <v>0</v>
      </c>
      <c r="J260" s="65">
        <f t="shared" si="12"/>
        <v>0</v>
      </c>
      <c r="K260" s="58">
        <f t="shared" si="14"/>
        <v>0</v>
      </c>
      <c r="L260" s="59">
        <f t="shared" si="15"/>
        <v>0</v>
      </c>
    </row>
    <row r="261" spans="1:12" x14ac:dyDescent="0.25">
      <c r="A261" s="60">
        <v>227</v>
      </c>
      <c r="B261" s="61"/>
      <c r="C261" s="113"/>
      <c r="D261" s="114"/>
      <c r="E261" s="62"/>
      <c r="F261" s="63"/>
      <c r="G261" s="64"/>
      <c r="H261" s="64"/>
      <c r="I261" s="56">
        <f t="shared" si="13"/>
        <v>0</v>
      </c>
      <c r="J261" s="65">
        <f t="shared" si="12"/>
        <v>0</v>
      </c>
      <c r="K261" s="58">
        <f t="shared" si="14"/>
        <v>0</v>
      </c>
      <c r="L261" s="59">
        <f t="shared" si="15"/>
        <v>0</v>
      </c>
    </row>
    <row r="262" spans="1:12" x14ac:dyDescent="0.25">
      <c r="A262" s="60">
        <v>228</v>
      </c>
      <c r="B262" s="61"/>
      <c r="C262" s="113"/>
      <c r="D262" s="114"/>
      <c r="E262" s="62"/>
      <c r="F262" s="63"/>
      <c r="G262" s="64"/>
      <c r="H262" s="64"/>
      <c r="I262" s="56">
        <f t="shared" si="13"/>
        <v>0</v>
      </c>
      <c r="J262" s="65">
        <f t="shared" si="12"/>
        <v>0</v>
      </c>
      <c r="K262" s="58">
        <f t="shared" si="14"/>
        <v>0</v>
      </c>
      <c r="L262" s="59">
        <f t="shared" si="15"/>
        <v>0</v>
      </c>
    </row>
    <row r="263" spans="1:12" x14ac:dyDescent="0.25">
      <c r="A263" s="60">
        <v>229</v>
      </c>
      <c r="B263" s="61"/>
      <c r="C263" s="113"/>
      <c r="D263" s="114"/>
      <c r="E263" s="62"/>
      <c r="F263" s="63"/>
      <c r="G263" s="64"/>
      <c r="H263" s="64"/>
      <c r="I263" s="56">
        <f t="shared" si="13"/>
        <v>0</v>
      </c>
      <c r="J263" s="65">
        <f t="shared" si="12"/>
        <v>0</v>
      </c>
      <c r="K263" s="58">
        <f t="shared" si="14"/>
        <v>0</v>
      </c>
      <c r="L263" s="59">
        <f t="shared" si="15"/>
        <v>0</v>
      </c>
    </row>
    <row r="264" spans="1:12" x14ac:dyDescent="0.25">
      <c r="A264" s="60">
        <v>230</v>
      </c>
      <c r="B264" s="61"/>
      <c r="C264" s="113"/>
      <c r="D264" s="114"/>
      <c r="E264" s="62"/>
      <c r="F264" s="63"/>
      <c r="G264" s="64"/>
      <c r="H264" s="64"/>
      <c r="I264" s="56">
        <f t="shared" si="13"/>
        <v>0</v>
      </c>
      <c r="J264" s="65">
        <f t="shared" si="12"/>
        <v>0</v>
      </c>
      <c r="K264" s="58">
        <f t="shared" si="14"/>
        <v>0</v>
      </c>
      <c r="L264" s="59">
        <f t="shared" si="15"/>
        <v>0</v>
      </c>
    </row>
    <row r="265" spans="1:12" x14ac:dyDescent="0.25">
      <c r="A265" s="60">
        <v>231</v>
      </c>
      <c r="B265" s="61"/>
      <c r="C265" s="113"/>
      <c r="D265" s="114"/>
      <c r="E265" s="62"/>
      <c r="F265" s="63"/>
      <c r="G265" s="64"/>
      <c r="H265" s="64"/>
      <c r="I265" s="56">
        <f t="shared" si="13"/>
        <v>0</v>
      </c>
      <c r="J265" s="65">
        <f t="shared" si="12"/>
        <v>0</v>
      </c>
      <c r="K265" s="58">
        <f t="shared" si="14"/>
        <v>0</v>
      </c>
      <c r="L265" s="59">
        <f t="shared" si="15"/>
        <v>0</v>
      </c>
    </row>
    <row r="266" spans="1:12" x14ac:dyDescent="0.25">
      <c r="A266" s="60">
        <v>232</v>
      </c>
      <c r="B266" s="61"/>
      <c r="C266" s="113"/>
      <c r="D266" s="114"/>
      <c r="E266" s="62"/>
      <c r="F266" s="63"/>
      <c r="G266" s="64"/>
      <c r="H266" s="64"/>
      <c r="I266" s="56">
        <f t="shared" si="13"/>
        <v>0</v>
      </c>
      <c r="J266" s="65">
        <f t="shared" si="12"/>
        <v>0</v>
      </c>
      <c r="K266" s="58">
        <f t="shared" si="14"/>
        <v>0</v>
      </c>
      <c r="L266" s="59">
        <f t="shared" si="15"/>
        <v>0</v>
      </c>
    </row>
    <row r="267" spans="1:12" x14ac:dyDescent="0.25">
      <c r="A267" s="60">
        <v>233</v>
      </c>
      <c r="B267" s="61"/>
      <c r="C267" s="113"/>
      <c r="D267" s="114"/>
      <c r="E267" s="62"/>
      <c r="F267" s="63"/>
      <c r="G267" s="64"/>
      <c r="H267" s="64"/>
      <c r="I267" s="56">
        <f t="shared" si="13"/>
        <v>0</v>
      </c>
      <c r="J267" s="65">
        <f t="shared" si="12"/>
        <v>0</v>
      </c>
      <c r="K267" s="58">
        <f t="shared" si="14"/>
        <v>0</v>
      </c>
      <c r="L267" s="59">
        <f t="shared" si="15"/>
        <v>0</v>
      </c>
    </row>
    <row r="268" spans="1:12" x14ac:dyDescent="0.25">
      <c r="A268" s="60">
        <v>234</v>
      </c>
      <c r="B268" s="61"/>
      <c r="C268" s="113"/>
      <c r="D268" s="114"/>
      <c r="E268" s="62"/>
      <c r="F268" s="63"/>
      <c r="G268" s="64"/>
      <c r="H268" s="64"/>
      <c r="I268" s="56">
        <f t="shared" si="13"/>
        <v>0</v>
      </c>
      <c r="J268" s="65">
        <f t="shared" si="12"/>
        <v>0</v>
      </c>
      <c r="K268" s="58">
        <f t="shared" si="14"/>
        <v>0</v>
      </c>
      <c r="L268" s="59">
        <f t="shared" si="15"/>
        <v>0</v>
      </c>
    </row>
    <row r="269" spans="1:12" x14ac:dyDescent="0.25">
      <c r="A269" s="60">
        <v>235</v>
      </c>
      <c r="B269" s="61"/>
      <c r="C269" s="113"/>
      <c r="D269" s="114"/>
      <c r="E269" s="62"/>
      <c r="F269" s="63"/>
      <c r="G269" s="64"/>
      <c r="H269" s="64"/>
      <c r="I269" s="56">
        <f t="shared" si="13"/>
        <v>0</v>
      </c>
      <c r="J269" s="65">
        <f t="shared" si="12"/>
        <v>0</v>
      </c>
      <c r="K269" s="58">
        <f t="shared" si="14"/>
        <v>0</v>
      </c>
      <c r="L269" s="59">
        <f t="shared" si="15"/>
        <v>0</v>
      </c>
    </row>
    <row r="270" spans="1:12" x14ac:dyDescent="0.25">
      <c r="A270" s="60">
        <v>236</v>
      </c>
      <c r="B270" s="61"/>
      <c r="C270" s="113"/>
      <c r="D270" s="114"/>
      <c r="E270" s="62"/>
      <c r="F270" s="63"/>
      <c r="G270" s="64"/>
      <c r="H270" s="64"/>
      <c r="I270" s="56">
        <f t="shared" si="13"/>
        <v>0</v>
      </c>
      <c r="J270" s="65">
        <f t="shared" si="12"/>
        <v>0</v>
      </c>
      <c r="K270" s="58">
        <f t="shared" si="14"/>
        <v>0</v>
      </c>
      <c r="L270" s="59">
        <f t="shared" si="15"/>
        <v>0</v>
      </c>
    </row>
    <row r="271" spans="1:12" x14ac:dyDescent="0.25">
      <c r="A271" s="60">
        <v>237</v>
      </c>
      <c r="B271" s="61"/>
      <c r="C271" s="113"/>
      <c r="D271" s="114"/>
      <c r="E271" s="62"/>
      <c r="F271" s="63"/>
      <c r="G271" s="64"/>
      <c r="H271" s="64"/>
      <c r="I271" s="56">
        <f t="shared" si="13"/>
        <v>0</v>
      </c>
      <c r="J271" s="65">
        <f t="shared" si="12"/>
        <v>0</v>
      </c>
      <c r="K271" s="58">
        <f t="shared" si="14"/>
        <v>0</v>
      </c>
      <c r="L271" s="59">
        <f t="shared" si="15"/>
        <v>0</v>
      </c>
    </row>
    <row r="272" spans="1:12" x14ac:dyDescent="0.25">
      <c r="A272" s="60">
        <v>238</v>
      </c>
      <c r="B272" s="61"/>
      <c r="C272" s="113"/>
      <c r="D272" s="114"/>
      <c r="E272" s="62"/>
      <c r="F272" s="63"/>
      <c r="G272" s="64"/>
      <c r="H272" s="64"/>
      <c r="I272" s="56">
        <f t="shared" si="13"/>
        <v>0</v>
      </c>
      <c r="J272" s="65">
        <f t="shared" si="12"/>
        <v>0</v>
      </c>
      <c r="K272" s="58">
        <f t="shared" si="14"/>
        <v>0</v>
      </c>
      <c r="L272" s="59">
        <f t="shared" si="15"/>
        <v>0</v>
      </c>
    </row>
    <row r="273" spans="1:12" x14ac:dyDescent="0.25">
      <c r="A273" s="60">
        <v>239</v>
      </c>
      <c r="B273" s="61"/>
      <c r="C273" s="113"/>
      <c r="D273" s="114"/>
      <c r="E273" s="62"/>
      <c r="F273" s="63"/>
      <c r="G273" s="64"/>
      <c r="H273" s="64"/>
      <c r="I273" s="56">
        <f t="shared" si="13"/>
        <v>0</v>
      </c>
      <c r="J273" s="65">
        <f t="shared" si="12"/>
        <v>0</v>
      </c>
      <c r="K273" s="58">
        <f t="shared" si="14"/>
        <v>0</v>
      </c>
      <c r="L273" s="59">
        <f t="shared" si="15"/>
        <v>0</v>
      </c>
    </row>
    <row r="274" spans="1:12" x14ac:dyDescent="0.25">
      <c r="A274" s="60">
        <v>240</v>
      </c>
      <c r="B274" s="61"/>
      <c r="C274" s="113"/>
      <c r="D274" s="114"/>
      <c r="E274" s="62"/>
      <c r="F274" s="63"/>
      <c r="G274" s="64"/>
      <c r="H274" s="64"/>
      <c r="I274" s="56">
        <f t="shared" si="13"/>
        <v>0</v>
      </c>
      <c r="J274" s="65">
        <f t="shared" si="12"/>
        <v>0</v>
      </c>
      <c r="K274" s="58">
        <f t="shared" si="14"/>
        <v>0</v>
      </c>
      <c r="L274" s="59">
        <f t="shared" si="15"/>
        <v>0</v>
      </c>
    </row>
    <row r="275" spans="1:12" x14ac:dyDescent="0.25">
      <c r="A275" s="60">
        <v>241</v>
      </c>
      <c r="B275" s="61"/>
      <c r="C275" s="113"/>
      <c r="D275" s="114"/>
      <c r="E275" s="62"/>
      <c r="F275" s="63"/>
      <c r="G275" s="64"/>
      <c r="H275" s="64"/>
      <c r="I275" s="56">
        <f t="shared" si="13"/>
        <v>0</v>
      </c>
      <c r="J275" s="65">
        <f t="shared" si="12"/>
        <v>0</v>
      </c>
      <c r="K275" s="58">
        <f t="shared" si="14"/>
        <v>0</v>
      </c>
      <c r="L275" s="59">
        <f t="shared" si="15"/>
        <v>0</v>
      </c>
    </row>
    <row r="276" spans="1:12" x14ac:dyDescent="0.25">
      <c r="A276" s="60">
        <v>242</v>
      </c>
      <c r="B276" s="61"/>
      <c r="C276" s="113"/>
      <c r="D276" s="114"/>
      <c r="E276" s="62"/>
      <c r="F276" s="63"/>
      <c r="G276" s="64"/>
      <c r="H276" s="64"/>
      <c r="I276" s="56">
        <f t="shared" si="13"/>
        <v>0</v>
      </c>
      <c r="J276" s="65">
        <f t="shared" si="12"/>
        <v>0</v>
      </c>
      <c r="K276" s="58">
        <f t="shared" si="14"/>
        <v>0</v>
      </c>
      <c r="L276" s="59">
        <f t="shared" si="15"/>
        <v>0</v>
      </c>
    </row>
    <row r="277" spans="1:12" x14ac:dyDescent="0.25">
      <c r="A277" s="60">
        <v>243</v>
      </c>
      <c r="B277" s="61"/>
      <c r="C277" s="113"/>
      <c r="D277" s="114"/>
      <c r="E277" s="62"/>
      <c r="F277" s="63"/>
      <c r="G277" s="64"/>
      <c r="H277" s="64"/>
      <c r="I277" s="56">
        <f t="shared" si="13"/>
        <v>0</v>
      </c>
      <c r="J277" s="65">
        <f t="shared" si="12"/>
        <v>0</v>
      </c>
      <c r="K277" s="58">
        <f t="shared" si="14"/>
        <v>0</v>
      </c>
      <c r="L277" s="59">
        <f t="shared" si="15"/>
        <v>0</v>
      </c>
    </row>
    <row r="278" spans="1:12" x14ac:dyDescent="0.25">
      <c r="A278" s="60">
        <v>244</v>
      </c>
      <c r="B278" s="61"/>
      <c r="C278" s="113"/>
      <c r="D278" s="114"/>
      <c r="E278" s="62"/>
      <c r="F278" s="63"/>
      <c r="G278" s="64"/>
      <c r="H278" s="64"/>
      <c r="I278" s="56">
        <f t="shared" si="13"/>
        <v>0</v>
      </c>
      <c r="J278" s="65">
        <f t="shared" si="12"/>
        <v>0</v>
      </c>
      <c r="K278" s="58">
        <f t="shared" si="14"/>
        <v>0</v>
      </c>
      <c r="L278" s="59">
        <f t="shared" si="15"/>
        <v>0</v>
      </c>
    </row>
    <row r="279" spans="1:12" x14ac:dyDescent="0.25">
      <c r="A279" s="60">
        <v>245</v>
      </c>
      <c r="B279" s="61"/>
      <c r="C279" s="113"/>
      <c r="D279" s="114"/>
      <c r="E279" s="62"/>
      <c r="F279" s="63"/>
      <c r="G279" s="64"/>
      <c r="H279" s="64"/>
      <c r="I279" s="56">
        <f t="shared" si="13"/>
        <v>0</v>
      </c>
      <c r="J279" s="65">
        <f t="shared" si="12"/>
        <v>0</v>
      </c>
      <c r="K279" s="58">
        <f t="shared" si="14"/>
        <v>0</v>
      </c>
      <c r="L279" s="59">
        <f t="shared" si="15"/>
        <v>0</v>
      </c>
    </row>
    <row r="280" spans="1:12" x14ac:dyDescent="0.25">
      <c r="A280" s="60">
        <v>246</v>
      </c>
      <c r="B280" s="61"/>
      <c r="C280" s="113"/>
      <c r="D280" s="114"/>
      <c r="E280" s="62"/>
      <c r="F280" s="63"/>
      <c r="G280" s="64"/>
      <c r="H280" s="64"/>
      <c r="I280" s="56">
        <f t="shared" si="13"/>
        <v>0</v>
      </c>
      <c r="J280" s="65">
        <f t="shared" si="12"/>
        <v>0</v>
      </c>
      <c r="K280" s="58">
        <f t="shared" si="14"/>
        <v>0</v>
      </c>
      <c r="L280" s="59">
        <f t="shared" si="15"/>
        <v>0</v>
      </c>
    </row>
    <row r="281" spans="1:12" x14ac:dyDescent="0.25">
      <c r="A281" s="60">
        <v>247</v>
      </c>
      <c r="B281" s="61"/>
      <c r="C281" s="113"/>
      <c r="D281" s="114"/>
      <c r="E281" s="62"/>
      <c r="F281" s="63"/>
      <c r="G281" s="64"/>
      <c r="H281" s="64"/>
      <c r="I281" s="56">
        <f t="shared" si="13"/>
        <v>0</v>
      </c>
      <c r="J281" s="65">
        <f t="shared" si="12"/>
        <v>0</v>
      </c>
      <c r="K281" s="58">
        <f t="shared" si="14"/>
        <v>0</v>
      </c>
      <c r="L281" s="59">
        <f t="shared" si="15"/>
        <v>0</v>
      </c>
    </row>
    <row r="282" spans="1:12" x14ac:dyDescent="0.25">
      <c r="A282" s="60">
        <v>248</v>
      </c>
      <c r="B282" s="61"/>
      <c r="C282" s="113"/>
      <c r="D282" s="114"/>
      <c r="E282" s="62"/>
      <c r="F282" s="63"/>
      <c r="G282" s="64"/>
      <c r="H282" s="64"/>
      <c r="I282" s="56">
        <f t="shared" si="13"/>
        <v>0</v>
      </c>
      <c r="J282" s="65">
        <f t="shared" si="12"/>
        <v>0</v>
      </c>
      <c r="K282" s="58">
        <f t="shared" si="14"/>
        <v>0</v>
      </c>
      <c r="L282" s="59">
        <f t="shared" si="15"/>
        <v>0</v>
      </c>
    </row>
    <row r="283" spans="1:12" x14ac:dyDescent="0.25">
      <c r="A283" s="60">
        <v>249</v>
      </c>
      <c r="B283" s="61"/>
      <c r="C283" s="113"/>
      <c r="D283" s="114"/>
      <c r="E283" s="62"/>
      <c r="F283" s="63"/>
      <c r="G283" s="64"/>
      <c r="H283" s="64"/>
      <c r="I283" s="56">
        <f t="shared" si="13"/>
        <v>0</v>
      </c>
      <c r="J283" s="65">
        <f t="shared" si="12"/>
        <v>0</v>
      </c>
      <c r="K283" s="58">
        <f t="shared" si="14"/>
        <v>0</v>
      </c>
      <c r="L283" s="59">
        <f t="shared" si="15"/>
        <v>0</v>
      </c>
    </row>
    <row r="284" spans="1:12" x14ac:dyDescent="0.25">
      <c r="A284" s="60">
        <v>250</v>
      </c>
      <c r="B284" s="61"/>
      <c r="C284" s="113"/>
      <c r="D284" s="114"/>
      <c r="E284" s="62"/>
      <c r="F284" s="63"/>
      <c r="G284" s="64"/>
      <c r="H284" s="64"/>
      <c r="I284" s="56">
        <f t="shared" si="13"/>
        <v>0</v>
      </c>
      <c r="J284" s="65">
        <f t="shared" si="12"/>
        <v>0</v>
      </c>
      <c r="K284" s="58">
        <f t="shared" si="14"/>
        <v>0</v>
      </c>
      <c r="L284" s="59">
        <f t="shared" si="15"/>
        <v>0</v>
      </c>
    </row>
    <row r="285" spans="1:12" x14ac:dyDescent="0.25">
      <c r="A285" s="60">
        <v>251</v>
      </c>
      <c r="B285" s="61"/>
      <c r="C285" s="113"/>
      <c r="D285" s="114"/>
      <c r="E285" s="62"/>
      <c r="F285" s="63"/>
      <c r="G285" s="64"/>
      <c r="H285" s="64"/>
      <c r="I285" s="56">
        <f t="shared" si="13"/>
        <v>0</v>
      </c>
      <c r="J285" s="65">
        <f t="shared" si="12"/>
        <v>0</v>
      </c>
      <c r="K285" s="58">
        <f t="shared" si="14"/>
        <v>0</v>
      </c>
      <c r="L285" s="59">
        <f t="shared" si="15"/>
        <v>0</v>
      </c>
    </row>
    <row r="286" spans="1:12" x14ac:dyDescent="0.25">
      <c r="A286" s="60">
        <v>252</v>
      </c>
      <c r="B286" s="61"/>
      <c r="C286" s="113"/>
      <c r="D286" s="114"/>
      <c r="E286" s="62"/>
      <c r="F286" s="63"/>
      <c r="G286" s="64"/>
      <c r="H286" s="64"/>
      <c r="I286" s="56">
        <f t="shared" si="13"/>
        <v>0</v>
      </c>
      <c r="J286" s="65">
        <f t="shared" si="12"/>
        <v>0</v>
      </c>
      <c r="K286" s="58">
        <f t="shared" si="14"/>
        <v>0</v>
      </c>
      <c r="L286" s="59">
        <f t="shared" si="15"/>
        <v>0</v>
      </c>
    </row>
    <row r="287" spans="1:12" x14ac:dyDescent="0.25">
      <c r="A287" s="60">
        <v>253</v>
      </c>
      <c r="B287" s="61"/>
      <c r="C287" s="113"/>
      <c r="D287" s="114"/>
      <c r="E287" s="62"/>
      <c r="F287" s="63"/>
      <c r="G287" s="64"/>
      <c r="H287" s="64"/>
      <c r="I287" s="56">
        <f t="shared" si="13"/>
        <v>0</v>
      </c>
      <c r="J287" s="65">
        <f t="shared" si="12"/>
        <v>0</v>
      </c>
      <c r="K287" s="58">
        <f t="shared" si="14"/>
        <v>0</v>
      </c>
      <c r="L287" s="59">
        <f t="shared" si="15"/>
        <v>0</v>
      </c>
    </row>
    <row r="288" spans="1:12" x14ac:dyDescent="0.25">
      <c r="A288" s="60">
        <v>254</v>
      </c>
      <c r="B288" s="61"/>
      <c r="C288" s="113"/>
      <c r="D288" s="114"/>
      <c r="E288" s="62"/>
      <c r="F288" s="63"/>
      <c r="G288" s="64"/>
      <c r="H288" s="64"/>
      <c r="I288" s="56">
        <f t="shared" si="13"/>
        <v>0</v>
      </c>
      <c r="J288" s="65">
        <f t="shared" si="12"/>
        <v>0</v>
      </c>
      <c r="K288" s="58">
        <f t="shared" si="14"/>
        <v>0</v>
      </c>
      <c r="L288" s="59">
        <f t="shared" si="15"/>
        <v>0</v>
      </c>
    </row>
    <row r="289" spans="1:12" x14ac:dyDescent="0.25">
      <c r="A289" s="60">
        <v>255</v>
      </c>
      <c r="B289" s="61"/>
      <c r="C289" s="113"/>
      <c r="D289" s="114"/>
      <c r="E289" s="62"/>
      <c r="F289" s="63"/>
      <c r="G289" s="64"/>
      <c r="H289" s="64"/>
      <c r="I289" s="56">
        <f t="shared" si="13"/>
        <v>0</v>
      </c>
      <c r="J289" s="65">
        <f t="shared" si="12"/>
        <v>0</v>
      </c>
      <c r="K289" s="58">
        <f t="shared" si="14"/>
        <v>0</v>
      </c>
      <c r="L289" s="59">
        <f t="shared" si="15"/>
        <v>0</v>
      </c>
    </row>
    <row r="290" spans="1:12" x14ac:dyDescent="0.25">
      <c r="A290" s="60">
        <v>256</v>
      </c>
      <c r="B290" s="61"/>
      <c r="C290" s="113"/>
      <c r="D290" s="114"/>
      <c r="E290" s="62"/>
      <c r="F290" s="63"/>
      <c r="G290" s="64"/>
      <c r="H290" s="64"/>
      <c r="I290" s="56">
        <f t="shared" si="13"/>
        <v>0</v>
      </c>
      <c r="J290" s="65">
        <f t="shared" si="12"/>
        <v>0</v>
      </c>
      <c r="K290" s="58">
        <f t="shared" si="14"/>
        <v>0</v>
      </c>
      <c r="L290" s="59">
        <f t="shared" si="15"/>
        <v>0</v>
      </c>
    </row>
    <row r="291" spans="1:12" x14ac:dyDescent="0.25">
      <c r="A291" s="60">
        <v>257</v>
      </c>
      <c r="B291" s="61"/>
      <c r="C291" s="113"/>
      <c r="D291" s="114"/>
      <c r="E291" s="62"/>
      <c r="F291" s="63"/>
      <c r="G291" s="64"/>
      <c r="H291" s="64"/>
      <c r="I291" s="56">
        <f t="shared" si="13"/>
        <v>0</v>
      </c>
      <c r="J291" s="65">
        <f t="shared" ref="J291:J354" si="16">I291*E291</f>
        <v>0</v>
      </c>
      <c r="K291" s="58">
        <f t="shared" si="14"/>
        <v>0</v>
      </c>
      <c r="L291" s="59">
        <f t="shared" si="15"/>
        <v>0</v>
      </c>
    </row>
    <row r="292" spans="1:12" x14ac:dyDescent="0.25">
      <c r="A292" s="60">
        <v>258</v>
      </c>
      <c r="B292" s="61"/>
      <c r="C292" s="113"/>
      <c r="D292" s="114"/>
      <c r="E292" s="62"/>
      <c r="F292" s="63"/>
      <c r="G292" s="64"/>
      <c r="H292" s="64"/>
      <c r="I292" s="56">
        <f t="shared" ref="I292:I355" si="17">IF(C292&lt;0.25,0,IF(C292&lt;=0.5,C292,1))</f>
        <v>0</v>
      </c>
      <c r="J292" s="65">
        <f t="shared" si="16"/>
        <v>0</v>
      </c>
      <c r="K292" s="58">
        <f t="shared" ref="K292:K355" si="18">IF(F292="CZK",G292/D$26*I292,G292*I292)</f>
        <v>0</v>
      </c>
      <c r="L292" s="59">
        <f t="shared" ref="L292:L355" si="19">IF(F292="CZK",H292/D$26*I292,H292*I292)</f>
        <v>0</v>
      </c>
    </row>
    <row r="293" spans="1:12" x14ac:dyDescent="0.25">
      <c r="A293" s="60">
        <v>259</v>
      </c>
      <c r="B293" s="61"/>
      <c r="C293" s="113"/>
      <c r="D293" s="114"/>
      <c r="E293" s="62"/>
      <c r="F293" s="63"/>
      <c r="G293" s="64"/>
      <c r="H293" s="64"/>
      <c r="I293" s="56">
        <f t="shared" si="17"/>
        <v>0</v>
      </c>
      <c r="J293" s="65">
        <f t="shared" si="16"/>
        <v>0</v>
      </c>
      <c r="K293" s="58">
        <f t="shared" si="18"/>
        <v>0</v>
      </c>
      <c r="L293" s="59">
        <f t="shared" si="19"/>
        <v>0</v>
      </c>
    </row>
    <row r="294" spans="1:12" x14ac:dyDescent="0.25">
      <c r="A294" s="60">
        <v>260</v>
      </c>
      <c r="B294" s="61"/>
      <c r="C294" s="113"/>
      <c r="D294" s="114"/>
      <c r="E294" s="62"/>
      <c r="F294" s="63"/>
      <c r="G294" s="64"/>
      <c r="H294" s="64"/>
      <c r="I294" s="56">
        <f t="shared" si="17"/>
        <v>0</v>
      </c>
      <c r="J294" s="65">
        <f t="shared" si="16"/>
        <v>0</v>
      </c>
      <c r="K294" s="58">
        <f t="shared" si="18"/>
        <v>0</v>
      </c>
      <c r="L294" s="59">
        <f t="shared" si="19"/>
        <v>0</v>
      </c>
    </row>
    <row r="295" spans="1:12" x14ac:dyDescent="0.25">
      <c r="A295" s="60">
        <v>261</v>
      </c>
      <c r="B295" s="61"/>
      <c r="C295" s="113"/>
      <c r="D295" s="114"/>
      <c r="E295" s="62"/>
      <c r="F295" s="63"/>
      <c r="G295" s="64"/>
      <c r="H295" s="64"/>
      <c r="I295" s="56">
        <f t="shared" si="17"/>
        <v>0</v>
      </c>
      <c r="J295" s="65">
        <f t="shared" si="16"/>
        <v>0</v>
      </c>
      <c r="K295" s="58">
        <f t="shared" si="18"/>
        <v>0</v>
      </c>
      <c r="L295" s="59">
        <f t="shared" si="19"/>
        <v>0</v>
      </c>
    </row>
    <row r="296" spans="1:12" x14ac:dyDescent="0.25">
      <c r="A296" s="60">
        <v>262</v>
      </c>
      <c r="B296" s="61"/>
      <c r="C296" s="113"/>
      <c r="D296" s="114"/>
      <c r="E296" s="62"/>
      <c r="F296" s="63"/>
      <c r="G296" s="64"/>
      <c r="H296" s="64"/>
      <c r="I296" s="56">
        <f t="shared" si="17"/>
        <v>0</v>
      </c>
      <c r="J296" s="65">
        <f t="shared" si="16"/>
        <v>0</v>
      </c>
      <c r="K296" s="58">
        <f t="shared" si="18"/>
        <v>0</v>
      </c>
      <c r="L296" s="59">
        <f t="shared" si="19"/>
        <v>0</v>
      </c>
    </row>
    <row r="297" spans="1:12" x14ac:dyDescent="0.25">
      <c r="A297" s="60">
        <v>263</v>
      </c>
      <c r="B297" s="61"/>
      <c r="C297" s="113"/>
      <c r="D297" s="114"/>
      <c r="E297" s="62"/>
      <c r="F297" s="63"/>
      <c r="G297" s="64"/>
      <c r="H297" s="64"/>
      <c r="I297" s="56">
        <f t="shared" si="17"/>
        <v>0</v>
      </c>
      <c r="J297" s="65">
        <f t="shared" si="16"/>
        <v>0</v>
      </c>
      <c r="K297" s="58">
        <f t="shared" si="18"/>
        <v>0</v>
      </c>
      <c r="L297" s="59">
        <f t="shared" si="19"/>
        <v>0</v>
      </c>
    </row>
    <row r="298" spans="1:12" x14ac:dyDescent="0.25">
      <c r="A298" s="60">
        <v>264</v>
      </c>
      <c r="B298" s="61"/>
      <c r="C298" s="113"/>
      <c r="D298" s="114"/>
      <c r="E298" s="62"/>
      <c r="F298" s="63"/>
      <c r="G298" s="64"/>
      <c r="H298" s="64"/>
      <c r="I298" s="56">
        <f t="shared" si="17"/>
        <v>0</v>
      </c>
      <c r="J298" s="65">
        <f t="shared" si="16"/>
        <v>0</v>
      </c>
      <c r="K298" s="58">
        <f t="shared" si="18"/>
        <v>0</v>
      </c>
      <c r="L298" s="59">
        <f t="shared" si="19"/>
        <v>0</v>
      </c>
    </row>
    <row r="299" spans="1:12" x14ac:dyDescent="0.25">
      <c r="A299" s="60">
        <v>265</v>
      </c>
      <c r="B299" s="61"/>
      <c r="C299" s="113"/>
      <c r="D299" s="114"/>
      <c r="E299" s="62"/>
      <c r="F299" s="63"/>
      <c r="G299" s="64"/>
      <c r="H299" s="64"/>
      <c r="I299" s="56">
        <f t="shared" si="17"/>
        <v>0</v>
      </c>
      <c r="J299" s="65">
        <f t="shared" si="16"/>
        <v>0</v>
      </c>
      <c r="K299" s="58">
        <f t="shared" si="18"/>
        <v>0</v>
      </c>
      <c r="L299" s="59">
        <f t="shared" si="19"/>
        <v>0</v>
      </c>
    </row>
    <row r="300" spans="1:12" x14ac:dyDescent="0.25">
      <c r="A300" s="60">
        <v>266</v>
      </c>
      <c r="B300" s="61"/>
      <c r="C300" s="113"/>
      <c r="D300" s="114"/>
      <c r="E300" s="62"/>
      <c r="F300" s="63"/>
      <c r="G300" s="64"/>
      <c r="H300" s="64"/>
      <c r="I300" s="56">
        <f t="shared" si="17"/>
        <v>0</v>
      </c>
      <c r="J300" s="65">
        <f t="shared" si="16"/>
        <v>0</v>
      </c>
      <c r="K300" s="58">
        <f t="shared" si="18"/>
        <v>0</v>
      </c>
      <c r="L300" s="59">
        <f t="shared" si="19"/>
        <v>0</v>
      </c>
    </row>
    <row r="301" spans="1:12" x14ac:dyDescent="0.25">
      <c r="A301" s="60">
        <v>267</v>
      </c>
      <c r="B301" s="61"/>
      <c r="C301" s="113"/>
      <c r="D301" s="114"/>
      <c r="E301" s="62"/>
      <c r="F301" s="63"/>
      <c r="G301" s="64"/>
      <c r="H301" s="64"/>
      <c r="I301" s="56">
        <f t="shared" si="17"/>
        <v>0</v>
      </c>
      <c r="J301" s="65">
        <f t="shared" si="16"/>
        <v>0</v>
      </c>
      <c r="K301" s="58">
        <f t="shared" si="18"/>
        <v>0</v>
      </c>
      <c r="L301" s="59">
        <f t="shared" si="19"/>
        <v>0</v>
      </c>
    </row>
    <row r="302" spans="1:12" x14ac:dyDescent="0.25">
      <c r="A302" s="60">
        <v>268</v>
      </c>
      <c r="B302" s="61"/>
      <c r="C302" s="113"/>
      <c r="D302" s="114"/>
      <c r="E302" s="62"/>
      <c r="F302" s="63"/>
      <c r="G302" s="64"/>
      <c r="H302" s="64"/>
      <c r="I302" s="56">
        <f t="shared" si="17"/>
        <v>0</v>
      </c>
      <c r="J302" s="65">
        <f t="shared" si="16"/>
        <v>0</v>
      </c>
      <c r="K302" s="58">
        <f t="shared" si="18"/>
        <v>0</v>
      </c>
      <c r="L302" s="59">
        <f t="shared" si="19"/>
        <v>0</v>
      </c>
    </row>
    <row r="303" spans="1:12" x14ac:dyDescent="0.25">
      <c r="A303" s="60">
        <v>269</v>
      </c>
      <c r="B303" s="61"/>
      <c r="C303" s="113"/>
      <c r="D303" s="114"/>
      <c r="E303" s="62"/>
      <c r="F303" s="63"/>
      <c r="G303" s="64"/>
      <c r="H303" s="64"/>
      <c r="I303" s="56">
        <f t="shared" si="17"/>
        <v>0</v>
      </c>
      <c r="J303" s="65">
        <f t="shared" si="16"/>
        <v>0</v>
      </c>
      <c r="K303" s="58">
        <f t="shared" si="18"/>
        <v>0</v>
      </c>
      <c r="L303" s="59">
        <f t="shared" si="19"/>
        <v>0</v>
      </c>
    </row>
    <row r="304" spans="1:12" x14ac:dyDescent="0.25">
      <c r="A304" s="60">
        <v>270</v>
      </c>
      <c r="B304" s="61"/>
      <c r="C304" s="113"/>
      <c r="D304" s="114"/>
      <c r="E304" s="62"/>
      <c r="F304" s="63"/>
      <c r="G304" s="64"/>
      <c r="H304" s="64"/>
      <c r="I304" s="56">
        <f t="shared" si="17"/>
        <v>0</v>
      </c>
      <c r="J304" s="65">
        <f t="shared" si="16"/>
        <v>0</v>
      </c>
      <c r="K304" s="58">
        <f t="shared" si="18"/>
        <v>0</v>
      </c>
      <c r="L304" s="59">
        <f t="shared" si="19"/>
        <v>0</v>
      </c>
    </row>
    <row r="305" spans="1:12" x14ac:dyDescent="0.25">
      <c r="A305" s="60">
        <v>271</v>
      </c>
      <c r="B305" s="61"/>
      <c r="C305" s="113"/>
      <c r="D305" s="114"/>
      <c r="E305" s="62"/>
      <c r="F305" s="63"/>
      <c r="G305" s="64"/>
      <c r="H305" s="64"/>
      <c r="I305" s="56">
        <f t="shared" si="17"/>
        <v>0</v>
      </c>
      <c r="J305" s="65">
        <f t="shared" si="16"/>
        <v>0</v>
      </c>
      <c r="K305" s="58">
        <f t="shared" si="18"/>
        <v>0</v>
      </c>
      <c r="L305" s="59">
        <f t="shared" si="19"/>
        <v>0</v>
      </c>
    </row>
    <row r="306" spans="1:12" x14ac:dyDescent="0.25">
      <c r="A306" s="60">
        <v>272</v>
      </c>
      <c r="B306" s="61"/>
      <c r="C306" s="113"/>
      <c r="D306" s="114"/>
      <c r="E306" s="62"/>
      <c r="F306" s="63"/>
      <c r="G306" s="64"/>
      <c r="H306" s="64"/>
      <c r="I306" s="56">
        <f t="shared" si="17"/>
        <v>0</v>
      </c>
      <c r="J306" s="65">
        <f t="shared" si="16"/>
        <v>0</v>
      </c>
      <c r="K306" s="58">
        <f t="shared" si="18"/>
        <v>0</v>
      </c>
      <c r="L306" s="59">
        <f t="shared" si="19"/>
        <v>0</v>
      </c>
    </row>
    <row r="307" spans="1:12" x14ac:dyDescent="0.25">
      <c r="A307" s="60">
        <v>273</v>
      </c>
      <c r="B307" s="61"/>
      <c r="C307" s="113"/>
      <c r="D307" s="114"/>
      <c r="E307" s="62"/>
      <c r="F307" s="63"/>
      <c r="G307" s="64"/>
      <c r="H307" s="64"/>
      <c r="I307" s="56">
        <f t="shared" si="17"/>
        <v>0</v>
      </c>
      <c r="J307" s="65">
        <f t="shared" si="16"/>
        <v>0</v>
      </c>
      <c r="K307" s="58">
        <f t="shared" si="18"/>
        <v>0</v>
      </c>
      <c r="L307" s="59">
        <f t="shared" si="19"/>
        <v>0</v>
      </c>
    </row>
    <row r="308" spans="1:12" x14ac:dyDescent="0.25">
      <c r="A308" s="60">
        <v>274</v>
      </c>
      <c r="B308" s="61"/>
      <c r="C308" s="113"/>
      <c r="D308" s="114"/>
      <c r="E308" s="62"/>
      <c r="F308" s="63"/>
      <c r="G308" s="64"/>
      <c r="H308" s="64"/>
      <c r="I308" s="56">
        <f t="shared" si="17"/>
        <v>0</v>
      </c>
      <c r="J308" s="65">
        <f t="shared" si="16"/>
        <v>0</v>
      </c>
      <c r="K308" s="58">
        <f t="shared" si="18"/>
        <v>0</v>
      </c>
      <c r="L308" s="59">
        <f t="shared" si="19"/>
        <v>0</v>
      </c>
    </row>
    <row r="309" spans="1:12" x14ac:dyDescent="0.25">
      <c r="A309" s="60">
        <v>275</v>
      </c>
      <c r="B309" s="61"/>
      <c r="C309" s="113"/>
      <c r="D309" s="114"/>
      <c r="E309" s="62"/>
      <c r="F309" s="63"/>
      <c r="G309" s="64"/>
      <c r="H309" s="64"/>
      <c r="I309" s="56">
        <f t="shared" si="17"/>
        <v>0</v>
      </c>
      <c r="J309" s="65">
        <f t="shared" si="16"/>
        <v>0</v>
      </c>
      <c r="K309" s="58">
        <f t="shared" si="18"/>
        <v>0</v>
      </c>
      <c r="L309" s="59">
        <f t="shared" si="19"/>
        <v>0</v>
      </c>
    </row>
    <row r="310" spans="1:12" x14ac:dyDescent="0.25">
      <c r="A310" s="60">
        <v>276</v>
      </c>
      <c r="B310" s="61"/>
      <c r="C310" s="113"/>
      <c r="D310" s="114"/>
      <c r="E310" s="62"/>
      <c r="F310" s="63"/>
      <c r="G310" s="64"/>
      <c r="H310" s="64"/>
      <c r="I310" s="56">
        <f t="shared" si="17"/>
        <v>0</v>
      </c>
      <c r="J310" s="65">
        <f t="shared" si="16"/>
        <v>0</v>
      </c>
      <c r="K310" s="58">
        <f t="shared" si="18"/>
        <v>0</v>
      </c>
      <c r="L310" s="59">
        <f t="shared" si="19"/>
        <v>0</v>
      </c>
    </row>
    <row r="311" spans="1:12" x14ac:dyDescent="0.25">
      <c r="A311" s="60">
        <v>277</v>
      </c>
      <c r="B311" s="61"/>
      <c r="C311" s="113"/>
      <c r="D311" s="114"/>
      <c r="E311" s="62"/>
      <c r="F311" s="63"/>
      <c r="G311" s="64"/>
      <c r="H311" s="64"/>
      <c r="I311" s="56">
        <f t="shared" si="17"/>
        <v>0</v>
      </c>
      <c r="J311" s="65">
        <f t="shared" si="16"/>
        <v>0</v>
      </c>
      <c r="K311" s="58">
        <f t="shared" si="18"/>
        <v>0</v>
      </c>
      <c r="L311" s="59">
        <f t="shared" si="19"/>
        <v>0</v>
      </c>
    </row>
    <row r="312" spans="1:12" x14ac:dyDescent="0.25">
      <c r="A312" s="60">
        <v>278</v>
      </c>
      <c r="B312" s="61"/>
      <c r="C312" s="113"/>
      <c r="D312" s="114"/>
      <c r="E312" s="62"/>
      <c r="F312" s="63"/>
      <c r="G312" s="64"/>
      <c r="H312" s="64"/>
      <c r="I312" s="56">
        <f t="shared" si="17"/>
        <v>0</v>
      </c>
      <c r="J312" s="65">
        <f t="shared" si="16"/>
        <v>0</v>
      </c>
      <c r="K312" s="58">
        <f t="shared" si="18"/>
        <v>0</v>
      </c>
      <c r="L312" s="59">
        <f t="shared" si="19"/>
        <v>0</v>
      </c>
    </row>
    <row r="313" spans="1:12" x14ac:dyDescent="0.25">
      <c r="A313" s="60">
        <v>279</v>
      </c>
      <c r="B313" s="61"/>
      <c r="C313" s="113"/>
      <c r="D313" s="114"/>
      <c r="E313" s="62"/>
      <c r="F313" s="63"/>
      <c r="G313" s="64"/>
      <c r="H313" s="64"/>
      <c r="I313" s="56">
        <f t="shared" si="17"/>
        <v>0</v>
      </c>
      <c r="J313" s="65">
        <f t="shared" si="16"/>
        <v>0</v>
      </c>
      <c r="K313" s="58">
        <f t="shared" si="18"/>
        <v>0</v>
      </c>
      <c r="L313" s="59">
        <f t="shared" si="19"/>
        <v>0</v>
      </c>
    </row>
    <row r="314" spans="1:12" x14ac:dyDescent="0.25">
      <c r="A314" s="60">
        <v>280</v>
      </c>
      <c r="B314" s="61"/>
      <c r="C314" s="113"/>
      <c r="D314" s="114"/>
      <c r="E314" s="62"/>
      <c r="F314" s="63"/>
      <c r="G314" s="64"/>
      <c r="H314" s="64"/>
      <c r="I314" s="56">
        <f t="shared" si="17"/>
        <v>0</v>
      </c>
      <c r="J314" s="65">
        <f t="shared" si="16"/>
        <v>0</v>
      </c>
      <c r="K314" s="58">
        <f t="shared" si="18"/>
        <v>0</v>
      </c>
      <c r="L314" s="59">
        <f t="shared" si="19"/>
        <v>0</v>
      </c>
    </row>
    <row r="315" spans="1:12" x14ac:dyDescent="0.25">
      <c r="A315" s="60">
        <v>281</v>
      </c>
      <c r="B315" s="61"/>
      <c r="C315" s="113"/>
      <c r="D315" s="114"/>
      <c r="E315" s="62"/>
      <c r="F315" s="63"/>
      <c r="G315" s="64"/>
      <c r="H315" s="64"/>
      <c r="I315" s="56">
        <f t="shared" si="17"/>
        <v>0</v>
      </c>
      <c r="J315" s="65">
        <f t="shared" si="16"/>
        <v>0</v>
      </c>
      <c r="K315" s="58">
        <f t="shared" si="18"/>
        <v>0</v>
      </c>
      <c r="L315" s="59">
        <f t="shared" si="19"/>
        <v>0</v>
      </c>
    </row>
    <row r="316" spans="1:12" x14ac:dyDescent="0.25">
      <c r="A316" s="60">
        <v>282</v>
      </c>
      <c r="B316" s="61"/>
      <c r="C316" s="113"/>
      <c r="D316" s="114"/>
      <c r="E316" s="62"/>
      <c r="F316" s="63"/>
      <c r="G316" s="64"/>
      <c r="H316" s="64"/>
      <c r="I316" s="56">
        <f t="shared" si="17"/>
        <v>0</v>
      </c>
      <c r="J316" s="65">
        <f t="shared" si="16"/>
        <v>0</v>
      </c>
      <c r="K316" s="58">
        <f t="shared" si="18"/>
        <v>0</v>
      </c>
      <c r="L316" s="59">
        <f t="shared" si="19"/>
        <v>0</v>
      </c>
    </row>
    <row r="317" spans="1:12" x14ac:dyDescent="0.25">
      <c r="A317" s="60">
        <v>283</v>
      </c>
      <c r="B317" s="61"/>
      <c r="C317" s="113"/>
      <c r="D317" s="114"/>
      <c r="E317" s="62"/>
      <c r="F317" s="63"/>
      <c r="G317" s="64"/>
      <c r="H317" s="64"/>
      <c r="I317" s="56">
        <f t="shared" si="17"/>
        <v>0</v>
      </c>
      <c r="J317" s="65">
        <f t="shared" si="16"/>
        <v>0</v>
      </c>
      <c r="K317" s="58">
        <f t="shared" si="18"/>
        <v>0</v>
      </c>
      <c r="L317" s="59">
        <f t="shared" si="19"/>
        <v>0</v>
      </c>
    </row>
    <row r="318" spans="1:12" x14ac:dyDescent="0.25">
      <c r="A318" s="60">
        <v>284</v>
      </c>
      <c r="B318" s="61"/>
      <c r="C318" s="113"/>
      <c r="D318" s="114"/>
      <c r="E318" s="62"/>
      <c r="F318" s="63"/>
      <c r="G318" s="64"/>
      <c r="H318" s="64"/>
      <c r="I318" s="56">
        <f t="shared" si="17"/>
        <v>0</v>
      </c>
      <c r="J318" s="65">
        <f t="shared" si="16"/>
        <v>0</v>
      </c>
      <c r="K318" s="58">
        <f t="shared" si="18"/>
        <v>0</v>
      </c>
      <c r="L318" s="59">
        <f t="shared" si="19"/>
        <v>0</v>
      </c>
    </row>
    <row r="319" spans="1:12" x14ac:dyDescent="0.25">
      <c r="A319" s="60">
        <v>285</v>
      </c>
      <c r="B319" s="61"/>
      <c r="C319" s="113"/>
      <c r="D319" s="114"/>
      <c r="E319" s="62"/>
      <c r="F319" s="63"/>
      <c r="G319" s="64"/>
      <c r="H319" s="64"/>
      <c r="I319" s="56">
        <f t="shared" si="17"/>
        <v>0</v>
      </c>
      <c r="J319" s="65">
        <f t="shared" si="16"/>
        <v>0</v>
      </c>
      <c r="K319" s="58">
        <f t="shared" si="18"/>
        <v>0</v>
      </c>
      <c r="L319" s="59">
        <f t="shared" si="19"/>
        <v>0</v>
      </c>
    </row>
    <row r="320" spans="1:12" x14ac:dyDescent="0.25">
      <c r="A320" s="60">
        <v>286</v>
      </c>
      <c r="B320" s="61"/>
      <c r="C320" s="113"/>
      <c r="D320" s="114"/>
      <c r="E320" s="62"/>
      <c r="F320" s="63"/>
      <c r="G320" s="64"/>
      <c r="H320" s="64"/>
      <c r="I320" s="56">
        <f t="shared" si="17"/>
        <v>0</v>
      </c>
      <c r="J320" s="65">
        <f t="shared" si="16"/>
        <v>0</v>
      </c>
      <c r="K320" s="58">
        <f t="shared" si="18"/>
        <v>0</v>
      </c>
      <c r="L320" s="59">
        <f t="shared" si="19"/>
        <v>0</v>
      </c>
    </row>
    <row r="321" spans="1:12" x14ac:dyDescent="0.25">
      <c r="A321" s="60">
        <v>287</v>
      </c>
      <c r="B321" s="61"/>
      <c r="C321" s="113"/>
      <c r="D321" s="114"/>
      <c r="E321" s="62"/>
      <c r="F321" s="63"/>
      <c r="G321" s="64"/>
      <c r="H321" s="64"/>
      <c r="I321" s="56">
        <f t="shared" si="17"/>
        <v>0</v>
      </c>
      <c r="J321" s="65">
        <f t="shared" si="16"/>
        <v>0</v>
      </c>
      <c r="K321" s="58">
        <f t="shared" si="18"/>
        <v>0</v>
      </c>
      <c r="L321" s="59">
        <f t="shared" si="19"/>
        <v>0</v>
      </c>
    </row>
    <row r="322" spans="1:12" x14ac:dyDescent="0.25">
      <c r="A322" s="60">
        <v>288</v>
      </c>
      <c r="B322" s="61"/>
      <c r="C322" s="113"/>
      <c r="D322" s="114"/>
      <c r="E322" s="62"/>
      <c r="F322" s="63"/>
      <c r="G322" s="64"/>
      <c r="H322" s="64"/>
      <c r="I322" s="56">
        <f t="shared" si="17"/>
        <v>0</v>
      </c>
      <c r="J322" s="65">
        <f t="shared" si="16"/>
        <v>0</v>
      </c>
      <c r="K322" s="58">
        <f t="shared" si="18"/>
        <v>0</v>
      </c>
      <c r="L322" s="59">
        <f t="shared" si="19"/>
        <v>0</v>
      </c>
    </row>
    <row r="323" spans="1:12" x14ac:dyDescent="0.25">
      <c r="A323" s="60">
        <v>289</v>
      </c>
      <c r="B323" s="61"/>
      <c r="C323" s="113"/>
      <c r="D323" s="114"/>
      <c r="E323" s="62"/>
      <c r="F323" s="63"/>
      <c r="G323" s="64"/>
      <c r="H323" s="64"/>
      <c r="I323" s="56">
        <f t="shared" si="17"/>
        <v>0</v>
      </c>
      <c r="J323" s="65">
        <f t="shared" si="16"/>
        <v>0</v>
      </c>
      <c r="K323" s="58">
        <f t="shared" si="18"/>
        <v>0</v>
      </c>
      <c r="L323" s="59">
        <f t="shared" si="19"/>
        <v>0</v>
      </c>
    </row>
    <row r="324" spans="1:12" x14ac:dyDescent="0.25">
      <c r="A324" s="60">
        <v>290</v>
      </c>
      <c r="B324" s="61"/>
      <c r="C324" s="113"/>
      <c r="D324" s="114"/>
      <c r="E324" s="62"/>
      <c r="F324" s="63"/>
      <c r="G324" s="64"/>
      <c r="H324" s="64"/>
      <c r="I324" s="56">
        <f t="shared" si="17"/>
        <v>0</v>
      </c>
      <c r="J324" s="65">
        <f t="shared" si="16"/>
        <v>0</v>
      </c>
      <c r="K324" s="58">
        <f t="shared" si="18"/>
        <v>0</v>
      </c>
      <c r="L324" s="59">
        <f t="shared" si="19"/>
        <v>0</v>
      </c>
    </row>
    <row r="325" spans="1:12" x14ac:dyDescent="0.25">
      <c r="A325" s="60">
        <v>291</v>
      </c>
      <c r="B325" s="61"/>
      <c r="C325" s="113"/>
      <c r="D325" s="114"/>
      <c r="E325" s="62"/>
      <c r="F325" s="63"/>
      <c r="G325" s="64"/>
      <c r="H325" s="64"/>
      <c r="I325" s="56">
        <f t="shared" si="17"/>
        <v>0</v>
      </c>
      <c r="J325" s="65">
        <f t="shared" si="16"/>
        <v>0</v>
      </c>
      <c r="K325" s="58">
        <f t="shared" si="18"/>
        <v>0</v>
      </c>
      <c r="L325" s="59">
        <f t="shared" si="19"/>
        <v>0</v>
      </c>
    </row>
    <row r="326" spans="1:12" x14ac:dyDescent="0.25">
      <c r="A326" s="60">
        <v>292</v>
      </c>
      <c r="B326" s="61"/>
      <c r="C326" s="113"/>
      <c r="D326" s="114"/>
      <c r="E326" s="62"/>
      <c r="F326" s="63"/>
      <c r="G326" s="64"/>
      <c r="H326" s="64"/>
      <c r="I326" s="56">
        <f t="shared" si="17"/>
        <v>0</v>
      </c>
      <c r="J326" s="65">
        <f t="shared" si="16"/>
        <v>0</v>
      </c>
      <c r="K326" s="58">
        <f t="shared" si="18"/>
        <v>0</v>
      </c>
      <c r="L326" s="59">
        <f t="shared" si="19"/>
        <v>0</v>
      </c>
    </row>
    <row r="327" spans="1:12" x14ac:dyDescent="0.25">
      <c r="A327" s="60">
        <v>293</v>
      </c>
      <c r="B327" s="61"/>
      <c r="C327" s="113"/>
      <c r="D327" s="114"/>
      <c r="E327" s="62"/>
      <c r="F327" s="63"/>
      <c r="G327" s="64"/>
      <c r="H327" s="64"/>
      <c r="I327" s="56">
        <f t="shared" si="17"/>
        <v>0</v>
      </c>
      <c r="J327" s="65">
        <f t="shared" si="16"/>
        <v>0</v>
      </c>
      <c r="K327" s="58">
        <f t="shared" si="18"/>
        <v>0</v>
      </c>
      <c r="L327" s="59">
        <f t="shared" si="19"/>
        <v>0</v>
      </c>
    </row>
    <row r="328" spans="1:12" x14ac:dyDescent="0.25">
      <c r="A328" s="60">
        <v>294</v>
      </c>
      <c r="B328" s="61"/>
      <c r="C328" s="113"/>
      <c r="D328" s="114"/>
      <c r="E328" s="62"/>
      <c r="F328" s="63"/>
      <c r="G328" s="64"/>
      <c r="H328" s="64"/>
      <c r="I328" s="56">
        <f t="shared" si="17"/>
        <v>0</v>
      </c>
      <c r="J328" s="65">
        <f t="shared" si="16"/>
        <v>0</v>
      </c>
      <c r="K328" s="58">
        <f t="shared" si="18"/>
        <v>0</v>
      </c>
      <c r="L328" s="59">
        <f t="shared" si="19"/>
        <v>0</v>
      </c>
    </row>
    <row r="329" spans="1:12" x14ac:dyDescent="0.25">
      <c r="A329" s="60">
        <v>295</v>
      </c>
      <c r="B329" s="61"/>
      <c r="C329" s="113"/>
      <c r="D329" s="114"/>
      <c r="E329" s="62"/>
      <c r="F329" s="63"/>
      <c r="G329" s="64"/>
      <c r="H329" s="64"/>
      <c r="I329" s="56">
        <f t="shared" si="17"/>
        <v>0</v>
      </c>
      <c r="J329" s="65">
        <f t="shared" si="16"/>
        <v>0</v>
      </c>
      <c r="K329" s="58">
        <f t="shared" si="18"/>
        <v>0</v>
      </c>
      <c r="L329" s="59">
        <f t="shared" si="19"/>
        <v>0</v>
      </c>
    </row>
    <row r="330" spans="1:12" x14ac:dyDescent="0.25">
      <c r="A330" s="60">
        <v>296</v>
      </c>
      <c r="B330" s="61"/>
      <c r="C330" s="113"/>
      <c r="D330" s="114"/>
      <c r="E330" s="62"/>
      <c r="F330" s="63"/>
      <c r="G330" s="64"/>
      <c r="H330" s="64"/>
      <c r="I330" s="56">
        <f t="shared" si="17"/>
        <v>0</v>
      </c>
      <c r="J330" s="65">
        <f t="shared" si="16"/>
        <v>0</v>
      </c>
      <c r="K330" s="58">
        <f t="shared" si="18"/>
        <v>0</v>
      </c>
      <c r="L330" s="59">
        <f t="shared" si="19"/>
        <v>0</v>
      </c>
    </row>
    <row r="331" spans="1:12" x14ac:dyDescent="0.25">
      <c r="A331" s="60">
        <v>297</v>
      </c>
      <c r="B331" s="61"/>
      <c r="C331" s="113"/>
      <c r="D331" s="114"/>
      <c r="E331" s="62"/>
      <c r="F331" s="63"/>
      <c r="G331" s="64"/>
      <c r="H331" s="64"/>
      <c r="I331" s="56">
        <f t="shared" si="17"/>
        <v>0</v>
      </c>
      <c r="J331" s="65">
        <f t="shared" si="16"/>
        <v>0</v>
      </c>
      <c r="K331" s="58">
        <f t="shared" si="18"/>
        <v>0</v>
      </c>
      <c r="L331" s="59">
        <f t="shared" si="19"/>
        <v>0</v>
      </c>
    </row>
    <row r="332" spans="1:12" x14ac:dyDescent="0.25">
      <c r="A332" s="60">
        <v>298</v>
      </c>
      <c r="B332" s="61"/>
      <c r="C332" s="113"/>
      <c r="D332" s="114"/>
      <c r="E332" s="62"/>
      <c r="F332" s="63"/>
      <c r="G332" s="64"/>
      <c r="H332" s="64"/>
      <c r="I332" s="56">
        <f t="shared" si="17"/>
        <v>0</v>
      </c>
      <c r="J332" s="65">
        <f t="shared" si="16"/>
        <v>0</v>
      </c>
      <c r="K332" s="58">
        <f t="shared" si="18"/>
        <v>0</v>
      </c>
      <c r="L332" s="59">
        <f t="shared" si="19"/>
        <v>0</v>
      </c>
    </row>
    <row r="333" spans="1:12" x14ac:dyDescent="0.25">
      <c r="A333" s="60">
        <v>299</v>
      </c>
      <c r="B333" s="61"/>
      <c r="C333" s="113"/>
      <c r="D333" s="114"/>
      <c r="E333" s="62"/>
      <c r="F333" s="63"/>
      <c r="G333" s="64"/>
      <c r="H333" s="64"/>
      <c r="I333" s="56">
        <f t="shared" si="17"/>
        <v>0</v>
      </c>
      <c r="J333" s="65">
        <f t="shared" si="16"/>
        <v>0</v>
      </c>
      <c r="K333" s="58">
        <f t="shared" si="18"/>
        <v>0</v>
      </c>
      <c r="L333" s="59">
        <f t="shared" si="19"/>
        <v>0</v>
      </c>
    </row>
    <row r="334" spans="1:12" x14ac:dyDescent="0.25">
      <c r="A334" s="60">
        <v>300</v>
      </c>
      <c r="B334" s="61"/>
      <c r="C334" s="113"/>
      <c r="D334" s="114"/>
      <c r="E334" s="62"/>
      <c r="F334" s="63"/>
      <c r="G334" s="64"/>
      <c r="H334" s="64"/>
      <c r="I334" s="56">
        <f t="shared" si="17"/>
        <v>0</v>
      </c>
      <c r="J334" s="65">
        <f t="shared" si="16"/>
        <v>0</v>
      </c>
      <c r="K334" s="58">
        <f t="shared" si="18"/>
        <v>0</v>
      </c>
      <c r="L334" s="59">
        <f t="shared" si="19"/>
        <v>0</v>
      </c>
    </row>
    <row r="335" spans="1:12" x14ac:dyDescent="0.25">
      <c r="A335" s="60">
        <v>301</v>
      </c>
      <c r="B335" s="61"/>
      <c r="C335" s="113"/>
      <c r="D335" s="114"/>
      <c r="E335" s="62"/>
      <c r="F335" s="63"/>
      <c r="G335" s="64"/>
      <c r="H335" s="64"/>
      <c r="I335" s="56">
        <f t="shared" si="17"/>
        <v>0</v>
      </c>
      <c r="J335" s="65">
        <f t="shared" si="16"/>
        <v>0</v>
      </c>
      <c r="K335" s="58">
        <f t="shared" si="18"/>
        <v>0</v>
      </c>
      <c r="L335" s="59">
        <f t="shared" si="19"/>
        <v>0</v>
      </c>
    </row>
    <row r="336" spans="1:12" x14ac:dyDescent="0.25">
      <c r="A336" s="60">
        <v>302</v>
      </c>
      <c r="B336" s="61"/>
      <c r="C336" s="113"/>
      <c r="D336" s="114"/>
      <c r="E336" s="62"/>
      <c r="F336" s="63"/>
      <c r="G336" s="64"/>
      <c r="H336" s="64"/>
      <c r="I336" s="56">
        <f t="shared" si="17"/>
        <v>0</v>
      </c>
      <c r="J336" s="65">
        <f t="shared" si="16"/>
        <v>0</v>
      </c>
      <c r="K336" s="58">
        <f t="shared" si="18"/>
        <v>0</v>
      </c>
      <c r="L336" s="59">
        <f t="shared" si="19"/>
        <v>0</v>
      </c>
    </row>
    <row r="337" spans="1:12" x14ac:dyDescent="0.25">
      <c r="A337" s="60">
        <v>303</v>
      </c>
      <c r="B337" s="61"/>
      <c r="C337" s="113"/>
      <c r="D337" s="114"/>
      <c r="E337" s="62"/>
      <c r="F337" s="63"/>
      <c r="G337" s="64"/>
      <c r="H337" s="64"/>
      <c r="I337" s="56">
        <f t="shared" si="17"/>
        <v>0</v>
      </c>
      <c r="J337" s="65">
        <f t="shared" si="16"/>
        <v>0</v>
      </c>
      <c r="K337" s="58">
        <f t="shared" si="18"/>
        <v>0</v>
      </c>
      <c r="L337" s="59">
        <f t="shared" si="19"/>
        <v>0</v>
      </c>
    </row>
    <row r="338" spans="1:12" x14ac:dyDescent="0.25">
      <c r="A338" s="60">
        <v>304</v>
      </c>
      <c r="B338" s="61"/>
      <c r="C338" s="113"/>
      <c r="D338" s="114"/>
      <c r="E338" s="62"/>
      <c r="F338" s="63"/>
      <c r="G338" s="64"/>
      <c r="H338" s="64"/>
      <c r="I338" s="56">
        <f t="shared" si="17"/>
        <v>0</v>
      </c>
      <c r="J338" s="65">
        <f t="shared" si="16"/>
        <v>0</v>
      </c>
      <c r="K338" s="58">
        <f t="shared" si="18"/>
        <v>0</v>
      </c>
      <c r="L338" s="59">
        <f t="shared" si="19"/>
        <v>0</v>
      </c>
    </row>
    <row r="339" spans="1:12" x14ac:dyDescent="0.25">
      <c r="A339" s="60">
        <v>305</v>
      </c>
      <c r="B339" s="61"/>
      <c r="C339" s="113"/>
      <c r="D339" s="114"/>
      <c r="E339" s="62"/>
      <c r="F339" s="63"/>
      <c r="G339" s="64"/>
      <c r="H339" s="64"/>
      <c r="I339" s="56">
        <f t="shared" si="17"/>
        <v>0</v>
      </c>
      <c r="J339" s="65">
        <f t="shared" si="16"/>
        <v>0</v>
      </c>
      <c r="K339" s="58">
        <f t="shared" si="18"/>
        <v>0</v>
      </c>
      <c r="L339" s="59">
        <f t="shared" si="19"/>
        <v>0</v>
      </c>
    </row>
    <row r="340" spans="1:12" x14ac:dyDescent="0.25">
      <c r="A340" s="60">
        <v>306</v>
      </c>
      <c r="B340" s="61"/>
      <c r="C340" s="113"/>
      <c r="D340" s="114"/>
      <c r="E340" s="62"/>
      <c r="F340" s="63"/>
      <c r="G340" s="64"/>
      <c r="H340" s="64"/>
      <c r="I340" s="56">
        <f t="shared" si="17"/>
        <v>0</v>
      </c>
      <c r="J340" s="65">
        <f t="shared" si="16"/>
        <v>0</v>
      </c>
      <c r="K340" s="58">
        <f t="shared" si="18"/>
        <v>0</v>
      </c>
      <c r="L340" s="59">
        <f t="shared" si="19"/>
        <v>0</v>
      </c>
    </row>
    <row r="341" spans="1:12" x14ac:dyDescent="0.25">
      <c r="A341" s="60">
        <v>307</v>
      </c>
      <c r="B341" s="61"/>
      <c r="C341" s="113"/>
      <c r="D341" s="114"/>
      <c r="E341" s="62"/>
      <c r="F341" s="63"/>
      <c r="G341" s="64"/>
      <c r="H341" s="64"/>
      <c r="I341" s="56">
        <f t="shared" si="17"/>
        <v>0</v>
      </c>
      <c r="J341" s="65">
        <f t="shared" si="16"/>
        <v>0</v>
      </c>
      <c r="K341" s="58">
        <f t="shared" si="18"/>
        <v>0</v>
      </c>
      <c r="L341" s="59">
        <f t="shared" si="19"/>
        <v>0</v>
      </c>
    </row>
    <row r="342" spans="1:12" x14ac:dyDescent="0.25">
      <c r="A342" s="60">
        <v>308</v>
      </c>
      <c r="B342" s="61"/>
      <c r="C342" s="113"/>
      <c r="D342" s="114"/>
      <c r="E342" s="62"/>
      <c r="F342" s="63"/>
      <c r="G342" s="64"/>
      <c r="H342" s="64"/>
      <c r="I342" s="56">
        <f t="shared" si="17"/>
        <v>0</v>
      </c>
      <c r="J342" s="65">
        <f t="shared" si="16"/>
        <v>0</v>
      </c>
      <c r="K342" s="58">
        <f t="shared" si="18"/>
        <v>0</v>
      </c>
      <c r="L342" s="59">
        <f t="shared" si="19"/>
        <v>0</v>
      </c>
    </row>
    <row r="343" spans="1:12" x14ac:dyDescent="0.25">
      <c r="A343" s="60">
        <v>309</v>
      </c>
      <c r="B343" s="61"/>
      <c r="C343" s="113"/>
      <c r="D343" s="114"/>
      <c r="E343" s="62"/>
      <c r="F343" s="63"/>
      <c r="G343" s="64"/>
      <c r="H343" s="64"/>
      <c r="I343" s="56">
        <f t="shared" si="17"/>
        <v>0</v>
      </c>
      <c r="J343" s="65">
        <f t="shared" si="16"/>
        <v>0</v>
      </c>
      <c r="K343" s="58">
        <f t="shared" si="18"/>
        <v>0</v>
      </c>
      <c r="L343" s="59">
        <f t="shared" si="19"/>
        <v>0</v>
      </c>
    </row>
    <row r="344" spans="1:12" x14ac:dyDescent="0.25">
      <c r="A344" s="60">
        <v>310</v>
      </c>
      <c r="B344" s="61"/>
      <c r="C344" s="113"/>
      <c r="D344" s="114"/>
      <c r="E344" s="62"/>
      <c r="F344" s="63"/>
      <c r="G344" s="64"/>
      <c r="H344" s="64"/>
      <c r="I344" s="56">
        <f t="shared" si="17"/>
        <v>0</v>
      </c>
      <c r="J344" s="65">
        <f t="shared" si="16"/>
        <v>0</v>
      </c>
      <c r="K344" s="58">
        <f t="shared" si="18"/>
        <v>0</v>
      </c>
      <c r="L344" s="59">
        <f t="shared" si="19"/>
        <v>0</v>
      </c>
    </row>
    <row r="345" spans="1:12" x14ac:dyDescent="0.25">
      <c r="A345" s="60">
        <v>311</v>
      </c>
      <c r="B345" s="61"/>
      <c r="C345" s="113"/>
      <c r="D345" s="114"/>
      <c r="E345" s="62"/>
      <c r="F345" s="63"/>
      <c r="G345" s="64"/>
      <c r="H345" s="64"/>
      <c r="I345" s="56">
        <f t="shared" si="17"/>
        <v>0</v>
      </c>
      <c r="J345" s="65">
        <f t="shared" si="16"/>
        <v>0</v>
      </c>
      <c r="K345" s="58">
        <f t="shared" si="18"/>
        <v>0</v>
      </c>
      <c r="L345" s="59">
        <f t="shared" si="19"/>
        <v>0</v>
      </c>
    </row>
    <row r="346" spans="1:12" x14ac:dyDescent="0.25">
      <c r="A346" s="60">
        <v>312</v>
      </c>
      <c r="B346" s="61"/>
      <c r="C346" s="113"/>
      <c r="D346" s="114"/>
      <c r="E346" s="62"/>
      <c r="F346" s="63"/>
      <c r="G346" s="64"/>
      <c r="H346" s="64"/>
      <c r="I346" s="56">
        <f t="shared" si="17"/>
        <v>0</v>
      </c>
      <c r="J346" s="65">
        <f t="shared" si="16"/>
        <v>0</v>
      </c>
      <c r="K346" s="58">
        <f t="shared" si="18"/>
        <v>0</v>
      </c>
      <c r="L346" s="59">
        <f t="shared" si="19"/>
        <v>0</v>
      </c>
    </row>
    <row r="347" spans="1:12" x14ac:dyDescent="0.25">
      <c r="A347" s="60">
        <v>313</v>
      </c>
      <c r="B347" s="61"/>
      <c r="C347" s="113"/>
      <c r="D347" s="114"/>
      <c r="E347" s="62"/>
      <c r="F347" s="63"/>
      <c r="G347" s="64"/>
      <c r="H347" s="64"/>
      <c r="I347" s="56">
        <f t="shared" si="17"/>
        <v>0</v>
      </c>
      <c r="J347" s="65">
        <f t="shared" si="16"/>
        <v>0</v>
      </c>
      <c r="K347" s="58">
        <f t="shared" si="18"/>
        <v>0</v>
      </c>
      <c r="L347" s="59">
        <f t="shared" si="19"/>
        <v>0</v>
      </c>
    </row>
    <row r="348" spans="1:12" x14ac:dyDescent="0.25">
      <c r="A348" s="60">
        <v>314</v>
      </c>
      <c r="B348" s="61"/>
      <c r="C348" s="113"/>
      <c r="D348" s="114"/>
      <c r="E348" s="62"/>
      <c r="F348" s="63"/>
      <c r="G348" s="64"/>
      <c r="H348" s="64"/>
      <c r="I348" s="56">
        <f t="shared" si="17"/>
        <v>0</v>
      </c>
      <c r="J348" s="65">
        <f t="shared" si="16"/>
        <v>0</v>
      </c>
      <c r="K348" s="58">
        <f t="shared" si="18"/>
        <v>0</v>
      </c>
      <c r="L348" s="59">
        <f t="shared" si="19"/>
        <v>0</v>
      </c>
    </row>
    <row r="349" spans="1:12" x14ac:dyDescent="0.25">
      <c r="A349" s="60">
        <v>315</v>
      </c>
      <c r="B349" s="61"/>
      <c r="C349" s="113"/>
      <c r="D349" s="114"/>
      <c r="E349" s="62"/>
      <c r="F349" s="63"/>
      <c r="G349" s="64"/>
      <c r="H349" s="64"/>
      <c r="I349" s="56">
        <f t="shared" si="17"/>
        <v>0</v>
      </c>
      <c r="J349" s="65">
        <f t="shared" si="16"/>
        <v>0</v>
      </c>
      <c r="K349" s="58">
        <f t="shared" si="18"/>
        <v>0</v>
      </c>
      <c r="L349" s="59">
        <f t="shared" si="19"/>
        <v>0</v>
      </c>
    </row>
    <row r="350" spans="1:12" x14ac:dyDescent="0.25">
      <c r="A350" s="60">
        <v>316</v>
      </c>
      <c r="B350" s="61"/>
      <c r="C350" s="113"/>
      <c r="D350" s="114"/>
      <c r="E350" s="62"/>
      <c r="F350" s="63"/>
      <c r="G350" s="64"/>
      <c r="H350" s="64"/>
      <c r="I350" s="56">
        <f t="shared" si="17"/>
        <v>0</v>
      </c>
      <c r="J350" s="65">
        <f t="shared" si="16"/>
        <v>0</v>
      </c>
      <c r="K350" s="58">
        <f t="shared" si="18"/>
        <v>0</v>
      </c>
      <c r="L350" s="59">
        <f t="shared" si="19"/>
        <v>0</v>
      </c>
    </row>
    <row r="351" spans="1:12" x14ac:dyDescent="0.25">
      <c r="A351" s="60">
        <v>317</v>
      </c>
      <c r="B351" s="61"/>
      <c r="C351" s="113"/>
      <c r="D351" s="114"/>
      <c r="E351" s="62"/>
      <c r="F351" s="63"/>
      <c r="G351" s="64"/>
      <c r="H351" s="64"/>
      <c r="I351" s="56">
        <f t="shared" si="17"/>
        <v>0</v>
      </c>
      <c r="J351" s="65">
        <f t="shared" si="16"/>
        <v>0</v>
      </c>
      <c r="K351" s="58">
        <f t="shared" si="18"/>
        <v>0</v>
      </c>
      <c r="L351" s="59">
        <f t="shared" si="19"/>
        <v>0</v>
      </c>
    </row>
    <row r="352" spans="1:12" x14ac:dyDescent="0.25">
      <c r="A352" s="60">
        <v>318</v>
      </c>
      <c r="B352" s="61"/>
      <c r="C352" s="113"/>
      <c r="D352" s="114"/>
      <c r="E352" s="62"/>
      <c r="F352" s="63"/>
      <c r="G352" s="64"/>
      <c r="H352" s="64"/>
      <c r="I352" s="56">
        <f t="shared" si="17"/>
        <v>0</v>
      </c>
      <c r="J352" s="65">
        <f t="shared" si="16"/>
        <v>0</v>
      </c>
      <c r="K352" s="58">
        <f t="shared" si="18"/>
        <v>0</v>
      </c>
      <c r="L352" s="59">
        <f t="shared" si="19"/>
        <v>0</v>
      </c>
    </row>
    <row r="353" spans="1:12" x14ac:dyDescent="0.25">
      <c r="A353" s="60">
        <v>319</v>
      </c>
      <c r="B353" s="61"/>
      <c r="C353" s="113"/>
      <c r="D353" s="114"/>
      <c r="E353" s="62"/>
      <c r="F353" s="63"/>
      <c r="G353" s="64"/>
      <c r="H353" s="64"/>
      <c r="I353" s="56">
        <f t="shared" si="17"/>
        <v>0</v>
      </c>
      <c r="J353" s="65">
        <f t="shared" si="16"/>
        <v>0</v>
      </c>
      <c r="K353" s="58">
        <f t="shared" si="18"/>
        <v>0</v>
      </c>
      <c r="L353" s="59">
        <f t="shared" si="19"/>
        <v>0</v>
      </c>
    </row>
    <row r="354" spans="1:12" x14ac:dyDescent="0.25">
      <c r="A354" s="60">
        <v>320</v>
      </c>
      <c r="B354" s="61"/>
      <c r="C354" s="113"/>
      <c r="D354" s="114"/>
      <c r="E354" s="62"/>
      <c r="F354" s="63"/>
      <c r="G354" s="64"/>
      <c r="H354" s="64"/>
      <c r="I354" s="56">
        <f t="shared" si="17"/>
        <v>0</v>
      </c>
      <c r="J354" s="65">
        <f t="shared" si="16"/>
        <v>0</v>
      </c>
      <c r="K354" s="58">
        <f t="shared" si="18"/>
        <v>0</v>
      </c>
      <c r="L354" s="59">
        <f t="shared" si="19"/>
        <v>0</v>
      </c>
    </row>
    <row r="355" spans="1:12" x14ac:dyDescent="0.25">
      <c r="A355" s="60">
        <v>321</v>
      </c>
      <c r="B355" s="61"/>
      <c r="C355" s="113"/>
      <c r="D355" s="114"/>
      <c r="E355" s="62"/>
      <c r="F355" s="63"/>
      <c r="G355" s="64"/>
      <c r="H355" s="64"/>
      <c r="I355" s="56">
        <f t="shared" si="17"/>
        <v>0</v>
      </c>
      <c r="J355" s="65">
        <f t="shared" ref="J355:J406" si="20">I355*E355</f>
        <v>0</v>
      </c>
      <c r="K355" s="58">
        <f t="shared" si="18"/>
        <v>0</v>
      </c>
      <c r="L355" s="59">
        <f t="shared" si="19"/>
        <v>0</v>
      </c>
    </row>
    <row r="356" spans="1:12" x14ac:dyDescent="0.25">
      <c r="A356" s="60">
        <v>322</v>
      </c>
      <c r="B356" s="61"/>
      <c r="C356" s="113"/>
      <c r="D356" s="114"/>
      <c r="E356" s="62"/>
      <c r="F356" s="63"/>
      <c r="G356" s="64"/>
      <c r="H356" s="64"/>
      <c r="I356" s="56">
        <f t="shared" ref="I356:I406" si="21">IF(C356&lt;0.25,0,IF(C356&lt;=0.5,C356,1))</f>
        <v>0</v>
      </c>
      <c r="J356" s="65">
        <f t="shared" si="20"/>
        <v>0</v>
      </c>
      <c r="K356" s="58">
        <f t="shared" ref="K356:K406" si="22">IF(F356="CZK",G356/D$26*I356,G356*I356)</f>
        <v>0</v>
      </c>
      <c r="L356" s="59">
        <f t="shared" ref="L356:L406" si="23">IF(F356="CZK",H356/D$26*I356,H356*I356)</f>
        <v>0</v>
      </c>
    </row>
    <row r="357" spans="1:12" x14ac:dyDescent="0.25">
      <c r="A357" s="60">
        <v>323</v>
      </c>
      <c r="B357" s="61"/>
      <c r="C357" s="113"/>
      <c r="D357" s="114"/>
      <c r="E357" s="62"/>
      <c r="F357" s="63"/>
      <c r="G357" s="64"/>
      <c r="H357" s="64"/>
      <c r="I357" s="56">
        <f t="shared" si="21"/>
        <v>0</v>
      </c>
      <c r="J357" s="65">
        <f t="shared" si="20"/>
        <v>0</v>
      </c>
      <c r="K357" s="58">
        <f t="shared" si="22"/>
        <v>0</v>
      </c>
      <c r="L357" s="59">
        <f t="shared" si="23"/>
        <v>0</v>
      </c>
    </row>
    <row r="358" spans="1:12" x14ac:dyDescent="0.25">
      <c r="A358" s="60">
        <v>324</v>
      </c>
      <c r="B358" s="61"/>
      <c r="C358" s="113"/>
      <c r="D358" s="114"/>
      <c r="E358" s="62"/>
      <c r="F358" s="63"/>
      <c r="G358" s="64"/>
      <c r="H358" s="64"/>
      <c r="I358" s="56">
        <f t="shared" si="21"/>
        <v>0</v>
      </c>
      <c r="J358" s="65">
        <f t="shared" si="20"/>
        <v>0</v>
      </c>
      <c r="K358" s="58">
        <f t="shared" si="22"/>
        <v>0</v>
      </c>
      <c r="L358" s="59">
        <f t="shared" si="23"/>
        <v>0</v>
      </c>
    </row>
    <row r="359" spans="1:12" x14ac:dyDescent="0.25">
      <c r="A359" s="60">
        <v>325</v>
      </c>
      <c r="B359" s="61"/>
      <c r="C359" s="113"/>
      <c r="D359" s="114"/>
      <c r="E359" s="62"/>
      <c r="F359" s="63"/>
      <c r="G359" s="64"/>
      <c r="H359" s="64"/>
      <c r="I359" s="56">
        <f t="shared" si="21"/>
        <v>0</v>
      </c>
      <c r="J359" s="65">
        <f t="shared" si="20"/>
        <v>0</v>
      </c>
      <c r="K359" s="58">
        <f t="shared" si="22"/>
        <v>0</v>
      </c>
      <c r="L359" s="59">
        <f t="shared" si="23"/>
        <v>0</v>
      </c>
    </row>
    <row r="360" spans="1:12" x14ac:dyDescent="0.25">
      <c r="A360" s="60">
        <v>326</v>
      </c>
      <c r="B360" s="61"/>
      <c r="C360" s="113"/>
      <c r="D360" s="114"/>
      <c r="E360" s="62"/>
      <c r="F360" s="63"/>
      <c r="G360" s="64"/>
      <c r="H360" s="64"/>
      <c r="I360" s="56">
        <f t="shared" si="21"/>
        <v>0</v>
      </c>
      <c r="J360" s="65">
        <f t="shared" si="20"/>
        <v>0</v>
      </c>
      <c r="K360" s="58">
        <f t="shared" si="22"/>
        <v>0</v>
      </c>
      <c r="L360" s="59">
        <f t="shared" si="23"/>
        <v>0</v>
      </c>
    </row>
    <row r="361" spans="1:12" x14ac:dyDescent="0.25">
      <c r="A361" s="60">
        <v>327</v>
      </c>
      <c r="B361" s="61"/>
      <c r="C361" s="113"/>
      <c r="D361" s="114"/>
      <c r="E361" s="62"/>
      <c r="F361" s="63"/>
      <c r="G361" s="64"/>
      <c r="H361" s="64"/>
      <c r="I361" s="56">
        <f t="shared" si="21"/>
        <v>0</v>
      </c>
      <c r="J361" s="65">
        <f t="shared" si="20"/>
        <v>0</v>
      </c>
      <c r="K361" s="58">
        <f t="shared" si="22"/>
        <v>0</v>
      </c>
      <c r="L361" s="59">
        <f t="shared" si="23"/>
        <v>0</v>
      </c>
    </row>
    <row r="362" spans="1:12" x14ac:dyDescent="0.25">
      <c r="A362" s="60">
        <v>328</v>
      </c>
      <c r="B362" s="61"/>
      <c r="C362" s="113"/>
      <c r="D362" s="114"/>
      <c r="E362" s="62"/>
      <c r="F362" s="63"/>
      <c r="G362" s="64"/>
      <c r="H362" s="64"/>
      <c r="I362" s="56">
        <f t="shared" si="21"/>
        <v>0</v>
      </c>
      <c r="J362" s="65">
        <f t="shared" si="20"/>
        <v>0</v>
      </c>
      <c r="K362" s="58">
        <f t="shared" si="22"/>
        <v>0</v>
      </c>
      <c r="L362" s="59">
        <f t="shared" si="23"/>
        <v>0</v>
      </c>
    </row>
    <row r="363" spans="1:12" x14ac:dyDescent="0.25">
      <c r="A363" s="60">
        <v>329</v>
      </c>
      <c r="B363" s="61"/>
      <c r="C363" s="113"/>
      <c r="D363" s="114"/>
      <c r="E363" s="62"/>
      <c r="F363" s="63"/>
      <c r="G363" s="64"/>
      <c r="H363" s="64"/>
      <c r="I363" s="56">
        <f t="shared" si="21"/>
        <v>0</v>
      </c>
      <c r="J363" s="65">
        <f t="shared" si="20"/>
        <v>0</v>
      </c>
      <c r="K363" s="58">
        <f t="shared" si="22"/>
        <v>0</v>
      </c>
      <c r="L363" s="59">
        <f t="shared" si="23"/>
        <v>0</v>
      </c>
    </row>
    <row r="364" spans="1:12" x14ac:dyDescent="0.25">
      <c r="A364" s="60">
        <v>330</v>
      </c>
      <c r="B364" s="61"/>
      <c r="C364" s="113"/>
      <c r="D364" s="114"/>
      <c r="E364" s="62"/>
      <c r="F364" s="63"/>
      <c r="G364" s="64"/>
      <c r="H364" s="64"/>
      <c r="I364" s="56">
        <f t="shared" si="21"/>
        <v>0</v>
      </c>
      <c r="J364" s="65">
        <f t="shared" si="20"/>
        <v>0</v>
      </c>
      <c r="K364" s="58">
        <f t="shared" si="22"/>
        <v>0</v>
      </c>
      <c r="L364" s="59">
        <f t="shared" si="23"/>
        <v>0</v>
      </c>
    </row>
    <row r="365" spans="1:12" x14ac:dyDescent="0.25">
      <c r="A365" s="60">
        <v>331</v>
      </c>
      <c r="B365" s="61"/>
      <c r="C365" s="113"/>
      <c r="D365" s="114"/>
      <c r="E365" s="62"/>
      <c r="F365" s="63"/>
      <c r="G365" s="64"/>
      <c r="H365" s="64"/>
      <c r="I365" s="56">
        <f t="shared" si="21"/>
        <v>0</v>
      </c>
      <c r="J365" s="65">
        <f t="shared" si="20"/>
        <v>0</v>
      </c>
      <c r="K365" s="58">
        <f t="shared" si="22"/>
        <v>0</v>
      </c>
      <c r="L365" s="59">
        <f t="shared" si="23"/>
        <v>0</v>
      </c>
    </row>
    <row r="366" spans="1:12" x14ac:dyDescent="0.25">
      <c r="A366" s="60">
        <v>332</v>
      </c>
      <c r="B366" s="61"/>
      <c r="C366" s="113"/>
      <c r="D366" s="114"/>
      <c r="E366" s="62"/>
      <c r="F366" s="63"/>
      <c r="G366" s="64"/>
      <c r="H366" s="64"/>
      <c r="I366" s="56">
        <f t="shared" si="21"/>
        <v>0</v>
      </c>
      <c r="J366" s="65">
        <f t="shared" si="20"/>
        <v>0</v>
      </c>
      <c r="K366" s="58">
        <f t="shared" si="22"/>
        <v>0</v>
      </c>
      <c r="L366" s="59">
        <f t="shared" si="23"/>
        <v>0</v>
      </c>
    </row>
    <row r="367" spans="1:12" x14ac:dyDescent="0.25">
      <c r="A367" s="60">
        <v>333</v>
      </c>
      <c r="B367" s="61"/>
      <c r="C367" s="113"/>
      <c r="D367" s="114"/>
      <c r="E367" s="62"/>
      <c r="F367" s="63"/>
      <c r="G367" s="64"/>
      <c r="H367" s="64"/>
      <c r="I367" s="56">
        <f t="shared" si="21"/>
        <v>0</v>
      </c>
      <c r="J367" s="65">
        <f t="shared" si="20"/>
        <v>0</v>
      </c>
      <c r="K367" s="58">
        <f t="shared" si="22"/>
        <v>0</v>
      </c>
      <c r="L367" s="59">
        <f t="shared" si="23"/>
        <v>0</v>
      </c>
    </row>
    <row r="368" spans="1:12" x14ac:dyDescent="0.25">
      <c r="A368" s="60">
        <v>334</v>
      </c>
      <c r="B368" s="61"/>
      <c r="C368" s="113"/>
      <c r="D368" s="114"/>
      <c r="E368" s="62"/>
      <c r="F368" s="63"/>
      <c r="G368" s="64"/>
      <c r="H368" s="64"/>
      <c r="I368" s="56">
        <f t="shared" si="21"/>
        <v>0</v>
      </c>
      <c r="J368" s="65">
        <f t="shared" si="20"/>
        <v>0</v>
      </c>
      <c r="K368" s="58">
        <f t="shared" si="22"/>
        <v>0</v>
      </c>
      <c r="L368" s="59">
        <f t="shared" si="23"/>
        <v>0</v>
      </c>
    </row>
    <row r="369" spans="1:12" x14ac:dyDescent="0.25">
      <c r="A369" s="60">
        <v>335</v>
      </c>
      <c r="B369" s="61"/>
      <c r="C369" s="113"/>
      <c r="D369" s="114"/>
      <c r="E369" s="62"/>
      <c r="F369" s="63"/>
      <c r="G369" s="64"/>
      <c r="H369" s="64"/>
      <c r="I369" s="56">
        <f t="shared" si="21"/>
        <v>0</v>
      </c>
      <c r="J369" s="65">
        <f t="shared" si="20"/>
        <v>0</v>
      </c>
      <c r="K369" s="58">
        <f t="shared" si="22"/>
        <v>0</v>
      </c>
      <c r="L369" s="59">
        <f t="shared" si="23"/>
        <v>0</v>
      </c>
    </row>
    <row r="370" spans="1:12" x14ac:dyDescent="0.25">
      <c r="A370" s="60">
        <v>336</v>
      </c>
      <c r="B370" s="61"/>
      <c r="C370" s="113"/>
      <c r="D370" s="114"/>
      <c r="E370" s="62"/>
      <c r="F370" s="63"/>
      <c r="G370" s="64"/>
      <c r="H370" s="64"/>
      <c r="I370" s="56">
        <f t="shared" si="21"/>
        <v>0</v>
      </c>
      <c r="J370" s="65">
        <f t="shared" si="20"/>
        <v>0</v>
      </c>
      <c r="K370" s="58">
        <f t="shared" si="22"/>
        <v>0</v>
      </c>
      <c r="L370" s="59">
        <f t="shared" si="23"/>
        <v>0</v>
      </c>
    </row>
    <row r="371" spans="1:12" x14ac:dyDescent="0.25">
      <c r="A371" s="60">
        <v>337</v>
      </c>
      <c r="B371" s="61"/>
      <c r="C371" s="113"/>
      <c r="D371" s="114"/>
      <c r="E371" s="62"/>
      <c r="F371" s="63"/>
      <c r="G371" s="64"/>
      <c r="H371" s="64"/>
      <c r="I371" s="56">
        <f t="shared" si="21"/>
        <v>0</v>
      </c>
      <c r="J371" s="65">
        <f t="shared" si="20"/>
        <v>0</v>
      </c>
      <c r="K371" s="58">
        <f t="shared" si="22"/>
        <v>0</v>
      </c>
      <c r="L371" s="59">
        <f t="shared" si="23"/>
        <v>0</v>
      </c>
    </row>
    <row r="372" spans="1:12" x14ac:dyDescent="0.25">
      <c r="A372" s="60">
        <v>338</v>
      </c>
      <c r="B372" s="61"/>
      <c r="C372" s="113"/>
      <c r="D372" s="114"/>
      <c r="E372" s="62"/>
      <c r="F372" s="63"/>
      <c r="G372" s="64"/>
      <c r="H372" s="64"/>
      <c r="I372" s="56">
        <f t="shared" si="21"/>
        <v>0</v>
      </c>
      <c r="J372" s="65">
        <f t="shared" si="20"/>
        <v>0</v>
      </c>
      <c r="K372" s="58">
        <f t="shared" si="22"/>
        <v>0</v>
      </c>
      <c r="L372" s="59">
        <f t="shared" si="23"/>
        <v>0</v>
      </c>
    </row>
    <row r="373" spans="1:12" x14ac:dyDescent="0.25">
      <c r="A373" s="60">
        <v>339</v>
      </c>
      <c r="B373" s="61"/>
      <c r="C373" s="113"/>
      <c r="D373" s="114"/>
      <c r="E373" s="62"/>
      <c r="F373" s="63"/>
      <c r="G373" s="64"/>
      <c r="H373" s="64"/>
      <c r="I373" s="56">
        <f t="shared" si="21"/>
        <v>0</v>
      </c>
      <c r="J373" s="65">
        <f t="shared" si="20"/>
        <v>0</v>
      </c>
      <c r="K373" s="58">
        <f t="shared" si="22"/>
        <v>0</v>
      </c>
      <c r="L373" s="59">
        <f t="shared" si="23"/>
        <v>0</v>
      </c>
    </row>
    <row r="374" spans="1:12" x14ac:dyDescent="0.25">
      <c r="A374" s="60">
        <v>340</v>
      </c>
      <c r="B374" s="61"/>
      <c r="C374" s="113"/>
      <c r="D374" s="114"/>
      <c r="E374" s="62"/>
      <c r="F374" s="63"/>
      <c r="G374" s="64"/>
      <c r="H374" s="64"/>
      <c r="I374" s="56">
        <f t="shared" si="21"/>
        <v>0</v>
      </c>
      <c r="J374" s="65">
        <f t="shared" si="20"/>
        <v>0</v>
      </c>
      <c r="K374" s="58">
        <f t="shared" si="22"/>
        <v>0</v>
      </c>
      <c r="L374" s="59">
        <f t="shared" si="23"/>
        <v>0</v>
      </c>
    </row>
    <row r="375" spans="1:12" x14ac:dyDescent="0.25">
      <c r="A375" s="60">
        <v>341</v>
      </c>
      <c r="B375" s="61"/>
      <c r="C375" s="113"/>
      <c r="D375" s="114"/>
      <c r="E375" s="62"/>
      <c r="F375" s="63"/>
      <c r="G375" s="64"/>
      <c r="H375" s="64"/>
      <c r="I375" s="56">
        <f t="shared" si="21"/>
        <v>0</v>
      </c>
      <c r="J375" s="65">
        <f t="shared" si="20"/>
        <v>0</v>
      </c>
      <c r="K375" s="58">
        <f t="shared" si="22"/>
        <v>0</v>
      </c>
      <c r="L375" s="59">
        <f t="shared" si="23"/>
        <v>0</v>
      </c>
    </row>
    <row r="376" spans="1:12" x14ac:dyDescent="0.25">
      <c r="A376" s="60">
        <v>342</v>
      </c>
      <c r="B376" s="61"/>
      <c r="C376" s="113"/>
      <c r="D376" s="114"/>
      <c r="E376" s="62"/>
      <c r="F376" s="63"/>
      <c r="G376" s="64"/>
      <c r="H376" s="64"/>
      <c r="I376" s="56">
        <f t="shared" si="21"/>
        <v>0</v>
      </c>
      <c r="J376" s="65">
        <f t="shared" si="20"/>
        <v>0</v>
      </c>
      <c r="K376" s="58">
        <f t="shared" si="22"/>
        <v>0</v>
      </c>
      <c r="L376" s="59">
        <f t="shared" si="23"/>
        <v>0</v>
      </c>
    </row>
    <row r="377" spans="1:12" x14ac:dyDescent="0.25">
      <c r="A377" s="60">
        <v>343</v>
      </c>
      <c r="B377" s="61"/>
      <c r="C377" s="113"/>
      <c r="D377" s="114"/>
      <c r="E377" s="62"/>
      <c r="F377" s="63"/>
      <c r="G377" s="64"/>
      <c r="H377" s="64"/>
      <c r="I377" s="56">
        <f t="shared" si="21"/>
        <v>0</v>
      </c>
      <c r="J377" s="65">
        <f t="shared" si="20"/>
        <v>0</v>
      </c>
      <c r="K377" s="58">
        <f t="shared" si="22"/>
        <v>0</v>
      </c>
      <c r="L377" s="59">
        <f t="shared" si="23"/>
        <v>0</v>
      </c>
    </row>
    <row r="378" spans="1:12" x14ac:dyDescent="0.25">
      <c r="A378" s="60">
        <v>344</v>
      </c>
      <c r="B378" s="61"/>
      <c r="C378" s="113"/>
      <c r="D378" s="114"/>
      <c r="E378" s="62"/>
      <c r="F378" s="63"/>
      <c r="G378" s="64"/>
      <c r="H378" s="64"/>
      <c r="I378" s="56">
        <f t="shared" si="21"/>
        <v>0</v>
      </c>
      <c r="J378" s="65">
        <f t="shared" si="20"/>
        <v>0</v>
      </c>
      <c r="K378" s="58">
        <f t="shared" si="22"/>
        <v>0</v>
      </c>
      <c r="L378" s="59">
        <f t="shared" si="23"/>
        <v>0</v>
      </c>
    </row>
    <row r="379" spans="1:12" x14ac:dyDescent="0.25">
      <c r="A379" s="60">
        <v>345</v>
      </c>
      <c r="B379" s="61"/>
      <c r="C379" s="113"/>
      <c r="D379" s="114"/>
      <c r="E379" s="62"/>
      <c r="F379" s="63"/>
      <c r="G379" s="64"/>
      <c r="H379" s="64"/>
      <c r="I379" s="56">
        <f t="shared" si="21"/>
        <v>0</v>
      </c>
      <c r="J379" s="65">
        <f t="shared" si="20"/>
        <v>0</v>
      </c>
      <c r="K379" s="58">
        <f t="shared" si="22"/>
        <v>0</v>
      </c>
      <c r="L379" s="59">
        <f t="shared" si="23"/>
        <v>0</v>
      </c>
    </row>
    <row r="380" spans="1:12" x14ac:dyDescent="0.25">
      <c r="A380" s="60">
        <v>346</v>
      </c>
      <c r="B380" s="61"/>
      <c r="C380" s="113"/>
      <c r="D380" s="114"/>
      <c r="E380" s="62"/>
      <c r="F380" s="63"/>
      <c r="G380" s="64"/>
      <c r="H380" s="64"/>
      <c r="I380" s="56">
        <f t="shared" si="21"/>
        <v>0</v>
      </c>
      <c r="J380" s="65">
        <f t="shared" si="20"/>
        <v>0</v>
      </c>
      <c r="K380" s="58">
        <f t="shared" si="22"/>
        <v>0</v>
      </c>
      <c r="L380" s="59">
        <f t="shared" si="23"/>
        <v>0</v>
      </c>
    </row>
    <row r="381" spans="1:12" x14ac:dyDescent="0.25">
      <c r="A381" s="60">
        <v>347</v>
      </c>
      <c r="B381" s="61"/>
      <c r="C381" s="113"/>
      <c r="D381" s="114"/>
      <c r="E381" s="62"/>
      <c r="F381" s="63"/>
      <c r="G381" s="64"/>
      <c r="H381" s="64"/>
      <c r="I381" s="56">
        <f t="shared" si="21"/>
        <v>0</v>
      </c>
      <c r="J381" s="65">
        <f t="shared" si="20"/>
        <v>0</v>
      </c>
      <c r="K381" s="58">
        <f t="shared" si="22"/>
        <v>0</v>
      </c>
      <c r="L381" s="59">
        <f t="shared" si="23"/>
        <v>0</v>
      </c>
    </row>
    <row r="382" spans="1:12" x14ac:dyDescent="0.25">
      <c r="A382" s="60">
        <v>348</v>
      </c>
      <c r="B382" s="61"/>
      <c r="C382" s="113"/>
      <c r="D382" s="114"/>
      <c r="E382" s="62"/>
      <c r="F382" s="63"/>
      <c r="G382" s="64"/>
      <c r="H382" s="64"/>
      <c r="I382" s="56">
        <f t="shared" si="21"/>
        <v>0</v>
      </c>
      <c r="J382" s="65">
        <f t="shared" si="20"/>
        <v>0</v>
      </c>
      <c r="K382" s="58">
        <f t="shared" si="22"/>
        <v>0</v>
      </c>
      <c r="L382" s="59">
        <f t="shared" si="23"/>
        <v>0</v>
      </c>
    </row>
    <row r="383" spans="1:12" x14ac:dyDescent="0.25">
      <c r="A383" s="60">
        <v>349</v>
      </c>
      <c r="B383" s="61"/>
      <c r="C383" s="113"/>
      <c r="D383" s="114"/>
      <c r="E383" s="62"/>
      <c r="F383" s="63"/>
      <c r="G383" s="64"/>
      <c r="H383" s="64"/>
      <c r="I383" s="56">
        <f t="shared" si="21"/>
        <v>0</v>
      </c>
      <c r="J383" s="65">
        <f t="shared" si="20"/>
        <v>0</v>
      </c>
      <c r="K383" s="58">
        <f t="shared" si="22"/>
        <v>0</v>
      </c>
      <c r="L383" s="59">
        <f t="shared" si="23"/>
        <v>0</v>
      </c>
    </row>
    <row r="384" spans="1:12" x14ac:dyDescent="0.25">
      <c r="A384" s="60">
        <v>350</v>
      </c>
      <c r="B384" s="61"/>
      <c r="C384" s="113"/>
      <c r="D384" s="114"/>
      <c r="E384" s="62"/>
      <c r="F384" s="63"/>
      <c r="G384" s="64"/>
      <c r="H384" s="64"/>
      <c r="I384" s="56">
        <f t="shared" si="21"/>
        <v>0</v>
      </c>
      <c r="J384" s="65">
        <f t="shared" si="20"/>
        <v>0</v>
      </c>
      <c r="K384" s="58">
        <f t="shared" si="22"/>
        <v>0</v>
      </c>
      <c r="L384" s="59">
        <f t="shared" si="23"/>
        <v>0</v>
      </c>
    </row>
    <row r="385" spans="1:12" x14ac:dyDescent="0.25">
      <c r="A385" s="60">
        <v>351</v>
      </c>
      <c r="B385" s="61"/>
      <c r="C385" s="113"/>
      <c r="D385" s="114"/>
      <c r="E385" s="62"/>
      <c r="F385" s="63"/>
      <c r="G385" s="64"/>
      <c r="H385" s="64"/>
      <c r="I385" s="56">
        <f t="shared" si="21"/>
        <v>0</v>
      </c>
      <c r="J385" s="65">
        <f t="shared" si="20"/>
        <v>0</v>
      </c>
      <c r="K385" s="58">
        <f t="shared" si="22"/>
        <v>0</v>
      </c>
      <c r="L385" s="59">
        <f t="shared" si="23"/>
        <v>0</v>
      </c>
    </row>
    <row r="386" spans="1:12" x14ac:dyDescent="0.25">
      <c r="A386" s="60">
        <v>352</v>
      </c>
      <c r="B386" s="61"/>
      <c r="C386" s="113"/>
      <c r="D386" s="114"/>
      <c r="E386" s="62"/>
      <c r="F386" s="63"/>
      <c r="G386" s="64"/>
      <c r="H386" s="64"/>
      <c r="I386" s="56">
        <f t="shared" si="21"/>
        <v>0</v>
      </c>
      <c r="J386" s="65">
        <f t="shared" si="20"/>
        <v>0</v>
      </c>
      <c r="K386" s="58">
        <f t="shared" si="22"/>
        <v>0</v>
      </c>
      <c r="L386" s="59">
        <f t="shared" si="23"/>
        <v>0</v>
      </c>
    </row>
    <row r="387" spans="1:12" x14ac:dyDescent="0.25">
      <c r="A387" s="60">
        <v>353</v>
      </c>
      <c r="B387" s="61"/>
      <c r="C387" s="113"/>
      <c r="D387" s="114"/>
      <c r="E387" s="62"/>
      <c r="F387" s="63"/>
      <c r="G387" s="64"/>
      <c r="H387" s="64"/>
      <c r="I387" s="56">
        <f t="shared" si="21"/>
        <v>0</v>
      </c>
      <c r="J387" s="65">
        <f t="shared" si="20"/>
        <v>0</v>
      </c>
      <c r="K387" s="58">
        <f t="shared" si="22"/>
        <v>0</v>
      </c>
      <c r="L387" s="59">
        <f t="shared" si="23"/>
        <v>0</v>
      </c>
    </row>
    <row r="388" spans="1:12" x14ac:dyDescent="0.25">
      <c r="A388" s="60">
        <v>354</v>
      </c>
      <c r="B388" s="61"/>
      <c r="C388" s="113"/>
      <c r="D388" s="114"/>
      <c r="E388" s="62"/>
      <c r="F388" s="63"/>
      <c r="G388" s="64"/>
      <c r="H388" s="64"/>
      <c r="I388" s="56">
        <f t="shared" si="21"/>
        <v>0</v>
      </c>
      <c r="J388" s="65">
        <f t="shared" si="20"/>
        <v>0</v>
      </c>
      <c r="K388" s="58">
        <f t="shared" si="22"/>
        <v>0</v>
      </c>
      <c r="L388" s="59">
        <f t="shared" si="23"/>
        <v>0</v>
      </c>
    </row>
    <row r="389" spans="1:12" x14ac:dyDescent="0.25">
      <c r="A389" s="60">
        <v>355</v>
      </c>
      <c r="B389" s="61"/>
      <c r="C389" s="113"/>
      <c r="D389" s="114"/>
      <c r="E389" s="62"/>
      <c r="F389" s="63"/>
      <c r="G389" s="64"/>
      <c r="H389" s="64"/>
      <c r="I389" s="56">
        <f t="shared" si="21"/>
        <v>0</v>
      </c>
      <c r="J389" s="65">
        <f t="shared" si="20"/>
        <v>0</v>
      </c>
      <c r="K389" s="58">
        <f t="shared" si="22"/>
        <v>0</v>
      </c>
      <c r="L389" s="59">
        <f t="shared" si="23"/>
        <v>0</v>
      </c>
    </row>
    <row r="390" spans="1:12" x14ac:dyDescent="0.25">
      <c r="A390" s="60">
        <v>356</v>
      </c>
      <c r="B390" s="61"/>
      <c r="C390" s="113"/>
      <c r="D390" s="114"/>
      <c r="E390" s="62"/>
      <c r="F390" s="63"/>
      <c r="G390" s="64"/>
      <c r="H390" s="64"/>
      <c r="I390" s="56">
        <f t="shared" si="21"/>
        <v>0</v>
      </c>
      <c r="J390" s="65">
        <f t="shared" si="20"/>
        <v>0</v>
      </c>
      <c r="K390" s="58">
        <f t="shared" si="22"/>
        <v>0</v>
      </c>
      <c r="L390" s="59">
        <f t="shared" si="23"/>
        <v>0</v>
      </c>
    </row>
    <row r="391" spans="1:12" x14ac:dyDescent="0.25">
      <c r="A391" s="60">
        <v>357</v>
      </c>
      <c r="B391" s="61"/>
      <c r="C391" s="113"/>
      <c r="D391" s="114"/>
      <c r="E391" s="62"/>
      <c r="F391" s="63"/>
      <c r="G391" s="64"/>
      <c r="H391" s="64"/>
      <c r="I391" s="56">
        <f t="shared" si="21"/>
        <v>0</v>
      </c>
      <c r="J391" s="65">
        <f t="shared" si="20"/>
        <v>0</v>
      </c>
      <c r="K391" s="58">
        <f t="shared" si="22"/>
        <v>0</v>
      </c>
      <c r="L391" s="59">
        <f t="shared" si="23"/>
        <v>0</v>
      </c>
    </row>
    <row r="392" spans="1:12" x14ac:dyDescent="0.25">
      <c r="A392" s="60">
        <v>358</v>
      </c>
      <c r="B392" s="61"/>
      <c r="C392" s="113"/>
      <c r="D392" s="114"/>
      <c r="E392" s="62"/>
      <c r="F392" s="63"/>
      <c r="G392" s="64"/>
      <c r="H392" s="64"/>
      <c r="I392" s="56">
        <f t="shared" si="21"/>
        <v>0</v>
      </c>
      <c r="J392" s="65">
        <f t="shared" si="20"/>
        <v>0</v>
      </c>
      <c r="K392" s="58">
        <f t="shared" si="22"/>
        <v>0</v>
      </c>
      <c r="L392" s="59">
        <f t="shared" si="23"/>
        <v>0</v>
      </c>
    </row>
    <row r="393" spans="1:12" x14ac:dyDescent="0.25">
      <c r="A393" s="60">
        <v>359</v>
      </c>
      <c r="B393" s="61"/>
      <c r="C393" s="113"/>
      <c r="D393" s="114"/>
      <c r="E393" s="62"/>
      <c r="F393" s="63"/>
      <c r="G393" s="64"/>
      <c r="H393" s="64"/>
      <c r="I393" s="56">
        <f t="shared" si="21"/>
        <v>0</v>
      </c>
      <c r="J393" s="65">
        <f t="shared" si="20"/>
        <v>0</v>
      </c>
      <c r="K393" s="58">
        <f t="shared" si="22"/>
        <v>0</v>
      </c>
      <c r="L393" s="59">
        <f t="shared" si="23"/>
        <v>0</v>
      </c>
    </row>
    <row r="394" spans="1:12" x14ac:dyDescent="0.25">
      <c r="A394" s="60">
        <v>360</v>
      </c>
      <c r="B394" s="61"/>
      <c r="C394" s="113"/>
      <c r="D394" s="114"/>
      <c r="E394" s="62"/>
      <c r="F394" s="63"/>
      <c r="G394" s="64"/>
      <c r="H394" s="64"/>
      <c r="I394" s="56">
        <f t="shared" si="21"/>
        <v>0</v>
      </c>
      <c r="J394" s="65">
        <f t="shared" si="20"/>
        <v>0</v>
      </c>
      <c r="K394" s="58">
        <f t="shared" si="22"/>
        <v>0</v>
      </c>
      <c r="L394" s="59">
        <f t="shared" si="23"/>
        <v>0</v>
      </c>
    </row>
    <row r="395" spans="1:12" x14ac:dyDescent="0.25">
      <c r="A395" s="60">
        <v>361</v>
      </c>
      <c r="B395" s="61"/>
      <c r="C395" s="113"/>
      <c r="D395" s="114"/>
      <c r="E395" s="62"/>
      <c r="F395" s="63"/>
      <c r="G395" s="64"/>
      <c r="H395" s="64"/>
      <c r="I395" s="56">
        <f t="shared" si="21"/>
        <v>0</v>
      </c>
      <c r="J395" s="65">
        <f t="shared" si="20"/>
        <v>0</v>
      </c>
      <c r="K395" s="58">
        <f t="shared" si="22"/>
        <v>0</v>
      </c>
      <c r="L395" s="59">
        <f t="shared" si="23"/>
        <v>0</v>
      </c>
    </row>
    <row r="396" spans="1:12" x14ac:dyDescent="0.25">
      <c r="A396" s="60">
        <v>362</v>
      </c>
      <c r="B396" s="61"/>
      <c r="C396" s="113"/>
      <c r="D396" s="114"/>
      <c r="E396" s="62"/>
      <c r="F396" s="63"/>
      <c r="G396" s="64"/>
      <c r="H396" s="64"/>
      <c r="I396" s="56">
        <f t="shared" si="21"/>
        <v>0</v>
      </c>
      <c r="J396" s="65">
        <f t="shared" si="20"/>
        <v>0</v>
      </c>
      <c r="K396" s="58">
        <f t="shared" si="22"/>
        <v>0</v>
      </c>
      <c r="L396" s="59">
        <f t="shared" si="23"/>
        <v>0</v>
      </c>
    </row>
    <row r="397" spans="1:12" x14ac:dyDescent="0.25">
      <c r="A397" s="60">
        <v>363</v>
      </c>
      <c r="B397" s="61"/>
      <c r="C397" s="113"/>
      <c r="D397" s="114"/>
      <c r="E397" s="62"/>
      <c r="F397" s="63"/>
      <c r="G397" s="64"/>
      <c r="H397" s="64"/>
      <c r="I397" s="56">
        <f t="shared" si="21"/>
        <v>0</v>
      </c>
      <c r="J397" s="65">
        <f t="shared" si="20"/>
        <v>0</v>
      </c>
      <c r="K397" s="58">
        <f t="shared" si="22"/>
        <v>0</v>
      </c>
      <c r="L397" s="59">
        <f t="shared" si="23"/>
        <v>0</v>
      </c>
    </row>
    <row r="398" spans="1:12" x14ac:dyDescent="0.25">
      <c r="A398" s="60">
        <v>364</v>
      </c>
      <c r="B398" s="61"/>
      <c r="C398" s="113"/>
      <c r="D398" s="114"/>
      <c r="E398" s="62"/>
      <c r="F398" s="63"/>
      <c r="G398" s="64"/>
      <c r="H398" s="64"/>
      <c r="I398" s="56">
        <f t="shared" si="21"/>
        <v>0</v>
      </c>
      <c r="J398" s="65">
        <f t="shared" si="20"/>
        <v>0</v>
      </c>
      <c r="K398" s="58">
        <f t="shared" si="22"/>
        <v>0</v>
      </c>
      <c r="L398" s="59">
        <f t="shared" si="23"/>
        <v>0</v>
      </c>
    </row>
    <row r="399" spans="1:12" x14ac:dyDescent="0.25">
      <c r="A399" s="60">
        <v>365</v>
      </c>
      <c r="B399" s="61"/>
      <c r="C399" s="113"/>
      <c r="D399" s="114"/>
      <c r="E399" s="62"/>
      <c r="F399" s="63"/>
      <c r="G399" s="64"/>
      <c r="H399" s="64"/>
      <c r="I399" s="56">
        <f t="shared" si="21"/>
        <v>0</v>
      </c>
      <c r="J399" s="65">
        <f t="shared" si="20"/>
        <v>0</v>
      </c>
      <c r="K399" s="58">
        <f t="shared" si="22"/>
        <v>0</v>
      </c>
      <c r="L399" s="59">
        <f t="shared" si="23"/>
        <v>0</v>
      </c>
    </row>
    <row r="400" spans="1:12" x14ac:dyDescent="0.25">
      <c r="A400" s="60">
        <v>366</v>
      </c>
      <c r="B400" s="61"/>
      <c r="C400" s="113"/>
      <c r="D400" s="114"/>
      <c r="E400" s="62"/>
      <c r="F400" s="63"/>
      <c r="G400" s="64"/>
      <c r="H400" s="64"/>
      <c r="I400" s="56">
        <f t="shared" si="21"/>
        <v>0</v>
      </c>
      <c r="J400" s="65">
        <f t="shared" si="20"/>
        <v>0</v>
      </c>
      <c r="K400" s="58">
        <f t="shared" si="22"/>
        <v>0</v>
      </c>
      <c r="L400" s="59">
        <f t="shared" si="23"/>
        <v>0</v>
      </c>
    </row>
    <row r="401" spans="1:12" x14ac:dyDescent="0.25">
      <c r="A401" s="60">
        <v>367</v>
      </c>
      <c r="B401" s="61"/>
      <c r="C401" s="113"/>
      <c r="D401" s="114"/>
      <c r="E401" s="62"/>
      <c r="F401" s="63"/>
      <c r="G401" s="64"/>
      <c r="H401" s="64"/>
      <c r="I401" s="56">
        <f t="shared" si="21"/>
        <v>0</v>
      </c>
      <c r="J401" s="65">
        <f t="shared" si="20"/>
        <v>0</v>
      </c>
      <c r="K401" s="58">
        <f t="shared" si="22"/>
        <v>0</v>
      </c>
      <c r="L401" s="59">
        <f t="shared" si="23"/>
        <v>0</v>
      </c>
    </row>
    <row r="402" spans="1:12" x14ac:dyDescent="0.25">
      <c r="A402" s="60">
        <v>368</v>
      </c>
      <c r="B402" s="61"/>
      <c r="C402" s="113"/>
      <c r="D402" s="114"/>
      <c r="E402" s="62"/>
      <c r="F402" s="63"/>
      <c r="G402" s="64"/>
      <c r="H402" s="64"/>
      <c r="I402" s="56">
        <f t="shared" si="21"/>
        <v>0</v>
      </c>
      <c r="J402" s="65">
        <f t="shared" si="20"/>
        <v>0</v>
      </c>
      <c r="K402" s="58">
        <f t="shared" si="22"/>
        <v>0</v>
      </c>
      <c r="L402" s="59">
        <f t="shared" si="23"/>
        <v>0</v>
      </c>
    </row>
    <row r="403" spans="1:12" x14ac:dyDescent="0.25">
      <c r="A403" s="60">
        <v>369</v>
      </c>
      <c r="B403" s="61"/>
      <c r="C403" s="113"/>
      <c r="D403" s="114"/>
      <c r="E403" s="62"/>
      <c r="F403" s="63"/>
      <c r="G403" s="64"/>
      <c r="H403" s="64"/>
      <c r="I403" s="56">
        <f t="shared" si="21"/>
        <v>0</v>
      </c>
      <c r="J403" s="65">
        <f t="shared" si="20"/>
        <v>0</v>
      </c>
      <c r="K403" s="58">
        <f t="shared" si="22"/>
        <v>0</v>
      </c>
      <c r="L403" s="59">
        <f t="shared" si="23"/>
        <v>0</v>
      </c>
    </row>
    <row r="404" spans="1:12" x14ac:dyDescent="0.25">
      <c r="A404" s="60">
        <v>370</v>
      </c>
      <c r="B404" s="61"/>
      <c r="C404" s="113"/>
      <c r="D404" s="114"/>
      <c r="E404" s="62"/>
      <c r="F404" s="63"/>
      <c r="G404" s="64"/>
      <c r="H404" s="64"/>
      <c r="I404" s="56">
        <f t="shared" si="21"/>
        <v>0</v>
      </c>
      <c r="J404" s="65">
        <f t="shared" si="20"/>
        <v>0</v>
      </c>
      <c r="K404" s="58">
        <f t="shared" si="22"/>
        <v>0</v>
      </c>
      <c r="L404" s="59">
        <f t="shared" si="23"/>
        <v>0</v>
      </c>
    </row>
    <row r="405" spans="1:12" x14ac:dyDescent="0.25">
      <c r="A405" s="60">
        <v>371</v>
      </c>
      <c r="B405" s="61"/>
      <c r="C405" s="113"/>
      <c r="D405" s="114"/>
      <c r="E405" s="62"/>
      <c r="F405" s="63"/>
      <c r="G405" s="64"/>
      <c r="H405" s="64"/>
      <c r="I405" s="56">
        <f t="shared" si="21"/>
        <v>0</v>
      </c>
      <c r="J405" s="65">
        <f t="shared" si="20"/>
        <v>0</v>
      </c>
      <c r="K405" s="58">
        <f t="shared" si="22"/>
        <v>0</v>
      </c>
      <c r="L405" s="59">
        <f t="shared" si="23"/>
        <v>0</v>
      </c>
    </row>
    <row r="406" spans="1:12" ht="15.75" thickBot="1" x14ac:dyDescent="0.3">
      <c r="A406" s="66">
        <v>372</v>
      </c>
      <c r="B406" s="67"/>
      <c r="C406" s="115"/>
      <c r="D406" s="116"/>
      <c r="E406" s="68"/>
      <c r="F406" s="33"/>
      <c r="G406" s="69"/>
      <c r="H406" s="69"/>
      <c r="I406" s="56">
        <f t="shared" si="21"/>
        <v>0</v>
      </c>
      <c r="J406" s="70">
        <f t="shared" si="20"/>
        <v>0</v>
      </c>
      <c r="K406" s="58">
        <f t="shared" si="22"/>
        <v>0</v>
      </c>
      <c r="L406" s="59">
        <f t="shared" si="23"/>
        <v>0</v>
      </c>
    </row>
    <row r="407" spans="1:12" x14ac:dyDescent="0.25">
      <c r="F407" s="7"/>
      <c r="K407" s="12"/>
    </row>
    <row r="408" spans="1:12" x14ac:dyDescent="0.25">
      <c r="F408" s="7"/>
      <c r="K408" s="12"/>
    </row>
    <row r="409" spans="1:12" x14ac:dyDescent="0.25">
      <c r="F409" s="7"/>
      <c r="K409" s="12"/>
    </row>
    <row r="410" spans="1:12" x14ac:dyDescent="0.25">
      <c r="F410" s="7"/>
      <c r="K410" s="12"/>
    </row>
    <row r="411" spans="1:12" x14ac:dyDescent="0.25">
      <c r="F411" s="7"/>
      <c r="K411" s="12"/>
    </row>
    <row r="412" spans="1:12" x14ac:dyDescent="0.25">
      <c r="F412" s="7"/>
      <c r="K412" s="12"/>
    </row>
    <row r="413" spans="1:12" x14ac:dyDescent="0.25">
      <c r="F413" s="7"/>
      <c r="K413" s="12"/>
    </row>
    <row r="414" spans="1:12" x14ac:dyDescent="0.25">
      <c r="F414" s="7"/>
    </row>
    <row r="415" spans="1:12" x14ac:dyDescent="0.25">
      <c r="F415" s="7"/>
    </row>
    <row r="416" spans="1:12" x14ac:dyDescent="0.25">
      <c r="F416" s="7"/>
    </row>
    <row r="417" spans="6:6" x14ac:dyDescent="0.25">
      <c r="F417" s="7"/>
    </row>
    <row r="418" spans="6:6" x14ac:dyDescent="0.25">
      <c r="F418" s="7"/>
    </row>
    <row r="419" spans="6:6" x14ac:dyDescent="0.25">
      <c r="F419" s="7"/>
    </row>
    <row r="420" spans="6:6" x14ac:dyDescent="0.25">
      <c r="F420" s="7"/>
    </row>
    <row r="421" spans="6:6" x14ac:dyDescent="0.25">
      <c r="F421" s="7"/>
    </row>
    <row r="422" spans="6:6" x14ac:dyDescent="0.25">
      <c r="F422" s="7"/>
    </row>
    <row r="423" spans="6:6" x14ac:dyDescent="0.25">
      <c r="F423" s="7"/>
    </row>
    <row r="424" spans="6:6" x14ac:dyDescent="0.25">
      <c r="F424" s="7"/>
    </row>
    <row r="425" spans="6:6" x14ac:dyDescent="0.25">
      <c r="F425" s="7"/>
    </row>
    <row r="426" spans="6:6" x14ac:dyDescent="0.25">
      <c r="F426" s="7"/>
    </row>
    <row r="427" spans="6:6" x14ac:dyDescent="0.25">
      <c r="F427" s="7"/>
    </row>
    <row r="428" spans="6:6" x14ac:dyDescent="0.25">
      <c r="F428" s="7"/>
    </row>
    <row r="429" spans="6:6" x14ac:dyDescent="0.25">
      <c r="F429" s="7"/>
    </row>
    <row r="430" spans="6:6" x14ac:dyDescent="0.25">
      <c r="F430" s="7"/>
    </row>
    <row r="431" spans="6:6" x14ac:dyDescent="0.25">
      <c r="F431" s="7"/>
    </row>
    <row r="432" spans="6:6" x14ac:dyDescent="0.25">
      <c r="F432" s="7"/>
    </row>
    <row r="433" spans="6:6" x14ac:dyDescent="0.25">
      <c r="F433" s="7"/>
    </row>
    <row r="434" spans="6:6" x14ac:dyDescent="0.25">
      <c r="F434" s="7"/>
    </row>
    <row r="435" spans="6:6" x14ac:dyDescent="0.25">
      <c r="F435" s="7"/>
    </row>
    <row r="436" spans="6:6" x14ac:dyDescent="0.25">
      <c r="F436" s="7"/>
    </row>
    <row r="437" spans="6:6" x14ac:dyDescent="0.25">
      <c r="F437" s="7"/>
    </row>
    <row r="438" spans="6:6" x14ac:dyDescent="0.25">
      <c r="F438" s="7"/>
    </row>
    <row r="439" spans="6:6" x14ac:dyDescent="0.25">
      <c r="F439" s="7"/>
    </row>
    <row r="440" spans="6:6" x14ac:dyDescent="0.25">
      <c r="F440" s="7"/>
    </row>
    <row r="441" spans="6:6" x14ac:dyDescent="0.25">
      <c r="F441" s="7"/>
    </row>
    <row r="442" spans="6:6" x14ac:dyDescent="0.25">
      <c r="F442" s="7"/>
    </row>
    <row r="443" spans="6:6" x14ac:dyDescent="0.25">
      <c r="F443" s="7"/>
    </row>
    <row r="444" spans="6:6" x14ac:dyDescent="0.25">
      <c r="F444" s="7"/>
    </row>
    <row r="445" spans="6:6" x14ac:dyDescent="0.25">
      <c r="F445" s="7"/>
    </row>
    <row r="446" spans="6:6" x14ac:dyDescent="0.25">
      <c r="F446" s="7"/>
    </row>
    <row r="447" spans="6:6" x14ac:dyDescent="0.25">
      <c r="F447" s="7"/>
    </row>
    <row r="448" spans="6:6" x14ac:dyDescent="0.25">
      <c r="F448" s="7"/>
    </row>
    <row r="449" spans="6:6" x14ac:dyDescent="0.25">
      <c r="F449" s="7"/>
    </row>
    <row r="450" spans="6:6" x14ac:dyDescent="0.25">
      <c r="F450" s="7"/>
    </row>
    <row r="451" spans="6:6" x14ac:dyDescent="0.25">
      <c r="F451" s="7"/>
    </row>
    <row r="452" spans="6:6" x14ac:dyDescent="0.25">
      <c r="F452" s="7"/>
    </row>
    <row r="453" spans="6:6" x14ac:dyDescent="0.25">
      <c r="F453" s="7"/>
    </row>
    <row r="454" spans="6:6" x14ac:dyDescent="0.25">
      <c r="F454" s="7"/>
    </row>
    <row r="455" spans="6:6" x14ac:dyDescent="0.25">
      <c r="F455" s="7"/>
    </row>
    <row r="456" spans="6:6" x14ac:dyDescent="0.25">
      <c r="F456" s="7"/>
    </row>
    <row r="457" spans="6:6" x14ac:dyDescent="0.25">
      <c r="F457" s="7"/>
    </row>
    <row r="458" spans="6:6" x14ac:dyDescent="0.25">
      <c r="F458" s="7"/>
    </row>
    <row r="459" spans="6:6" x14ac:dyDescent="0.25">
      <c r="F459" s="7"/>
    </row>
    <row r="460" spans="6:6" x14ac:dyDescent="0.25">
      <c r="F460" s="7"/>
    </row>
    <row r="461" spans="6:6" x14ac:dyDescent="0.25">
      <c r="F461" s="7"/>
    </row>
    <row r="462" spans="6:6" x14ac:dyDescent="0.25">
      <c r="F462" s="7"/>
    </row>
    <row r="463" spans="6:6" x14ac:dyDescent="0.25">
      <c r="F463" s="7"/>
    </row>
    <row r="464" spans="6:6" x14ac:dyDescent="0.25">
      <c r="F464" s="7"/>
    </row>
    <row r="465" spans="6:6" x14ac:dyDescent="0.25">
      <c r="F465" s="7"/>
    </row>
    <row r="466" spans="6:6" x14ac:dyDescent="0.25">
      <c r="F466" s="7"/>
    </row>
    <row r="467" spans="6:6" x14ac:dyDescent="0.25">
      <c r="F467" s="7"/>
    </row>
    <row r="468" spans="6:6" x14ac:dyDescent="0.25">
      <c r="F468" s="7"/>
    </row>
    <row r="469" spans="6:6" x14ac:dyDescent="0.25">
      <c r="F469" s="7"/>
    </row>
    <row r="470" spans="6:6" x14ac:dyDescent="0.25">
      <c r="F470" s="7"/>
    </row>
    <row r="471" spans="6:6" x14ac:dyDescent="0.25">
      <c r="F471" s="7"/>
    </row>
    <row r="472" spans="6:6" x14ac:dyDescent="0.25">
      <c r="F472" s="7"/>
    </row>
    <row r="473" spans="6:6" x14ac:dyDescent="0.25">
      <c r="F473" s="7"/>
    </row>
    <row r="474" spans="6:6" x14ac:dyDescent="0.25">
      <c r="F474" s="7"/>
    </row>
    <row r="475" spans="6:6" x14ac:dyDescent="0.25">
      <c r="F475" s="7"/>
    </row>
    <row r="476" spans="6:6" x14ac:dyDescent="0.25">
      <c r="F476" s="7"/>
    </row>
    <row r="477" spans="6:6" x14ac:dyDescent="0.25">
      <c r="F477" s="7"/>
    </row>
    <row r="478" spans="6:6" x14ac:dyDescent="0.25">
      <c r="F478" s="7"/>
    </row>
    <row r="479" spans="6:6" x14ac:dyDescent="0.25">
      <c r="F479" s="7"/>
    </row>
    <row r="480" spans="6:6" x14ac:dyDescent="0.25">
      <c r="F480" s="7"/>
    </row>
    <row r="481" spans="6:6" x14ac:dyDescent="0.25">
      <c r="F481" s="7"/>
    </row>
    <row r="482" spans="6:6" x14ac:dyDescent="0.25">
      <c r="F482" s="7"/>
    </row>
    <row r="483" spans="6:6" x14ac:dyDescent="0.25">
      <c r="F483" s="7"/>
    </row>
    <row r="484" spans="6:6" x14ac:dyDescent="0.25">
      <c r="F484" s="7"/>
    </row>
    <row r="485" spans="6:6" x14ac:dyDescent="0.25">
      <c r="F485" s="7"/>
    </row>
    <row r="486" spans="6:6" x14ac:dyDescent="0.25">
      <c r="F486" s="7"/>
    </row>
    <row r="487" spans="6:6" x14ac:dyDescent="0.25">
      <c r="F487" s="7"/>
    </row>
    <row r="488" spans="6:6" x14ac:dyDescent="0.25">
      <c r="F488" s="7"/>
    </row>
    <row r="489" spans="6:6" x14ac:dyDescent="0.25">
      <c r="F489" s="7"/>
    </row>
    <row r="490" spans="6:6" x14ac:dyDescent="0.25">
      <c r="F490" s="7"/>
    </row>
    <row r="491" spans="6:6" x14ac:dyDescent="0.25">
      <c r="F491" s="7"/>
    </row>
    <row r="492" spans="6:6" x14ac:dyDescent="0.25">
      <c r="F492" s="7"/>
    </row>
    <row r="493" spans="6:6" x14ac:dyDescent="0.25">
      <c r="F493" s="7"/>
    </row>
    <row r="494" spans="6:6" x14ac:dyDescent="0.25">
      <c r="F494" s="7"/>
    </row>
    <row r="495" spans="6:6" x14ac:dyDescent="0.25">
      <c r="F495" s="7"/>
    </row>
    <row r="496" spans="6:6" x14ac:dyDescent="0.25">
      <c r="F496" s="7"/>
    </row>
    <row r="497" spans="6:6" x14ac:dyDescent="0.25">
      <c r="F497" s="7"/>
    </row>
    <row r="498" spans="6:6" x14ac:dyDescent="0.25">
      <c r="F498" s="7"/>
    </row>
    <row r="499" spans="6:6" x14ac:dyDescent="0.25">
      <c r="F499" s="7"/>
    </row>
    <row r="500" spans="6:6" x14ac:dyDescent="0.25">
      <c r="F500" s="7"/>
    </row>
    <row r="501" spans="6:6" x14ac:dyDescent="0.25">
      <c r="F501" s="7"/>
    </row>
    <row r="502" spans="6:6" x14ac:dyDescent="0.25">
      <c r="F502" s="7"/>
    </row>
    <row r="503" spans="6:6" x14ac:dyDescent="0.25">
      <c r="F503" s="7"/>
    </row>
    <row r="504" spans="6:6" x14ac:dyDescent="0.25">
      <c r="F504" s="7"/>
    </row>
    <row r="505" spans="6:6" x14ac:dyDescent="0.25">
      <c r="F505" s="7"/>
    </row>
    <row r="506" spans="6:6" x14ac:dyDescent="0.25">
      <c r="F506" s="7"/>
    </row>
    <row r="507" spans="6:6" x14ac:dyDescent="0.25">
      <c r="F507" s="7"/>
    </row>
    <row r="508" spans="6:6" x14ac:dyDescent="0.25">
      <c r="F508" s="7"/>
    </row>
    <row r="509" spans="6:6" x14ac:dyDescent="0.25">
      <c r="F509" s="7"/>
    </row>
    <row r="510" spans="6:6" x14ac:dyDescent="0.25">
      <c r="F510" s="7"/>
    </row>
    <row r="511" spans="6:6" x14ac:dyDescent="0.25">
      <c r="F511" s="7"/>
    </row>
    <row r="512" spans="6:6" x14ac:dyDescent="0.25">
      <c r="F512" s="7"/>
    </row>
    <row r="513" spans="6:6" x14ac:dyDescent="0.25">
      <c r="F513" s="7"/>
    </row>
    <row r="514" spans="6:6" x14ac:dyDescent="0.25">
      <c r="F514" s="7"/>
    </row>
    <row r="515" spans="6:6" x14ac:dyDescent="0.25">
      <c r="F515" s="7"/>
    </row>
    <row r="516" spans="6:6" x14ac:dyDescent="0.25">
      <c r="F516" s="7"/>
    </row>
    <row r="517" spans="6:6" x14ac:dyDescent="0.25">
      <c r="F517" s="7"/>
    </row>
    <row r="518" spans="6:6" x14ac:dyDescent="0.25">
      <c r="F518" s="7"/>
    </row>
    <row r="519" spans="6:6" x14ac:dyDescent="0.25">
      <c r="F519" s="7"/>
    </row>
    <row r="520" spans="6:6" x14ac:dyDescent="0.25">
      <c r="F520" s="7"/>
    </row>
    <row r="521" spans="6:6" x14ac:dyDescent="0.25">
      <c r="F521" s="7"/>
    </row>
    <row r="522" spans="6:6" x14ac:dyDescent="0.25">
      <c r="F522" s="7"/>
    </row>
    <row r="523" spans="6:6" x14ac:dyDescent="0.25">
      <c r="F523" s="7"/>
    </row>
    <row r="524" spans="6:6" x14ac:dyDescent="0.25">
      <c r="F524" s="7"/>
    </row>
    <row r="525" spans="6:6" x14ac:dyDescent="0.25">
      <c r="F525" s="7"/>
    </row>
    <row r="526" spans="6:6" x14ac:dyDescent="0.25">
      <c r="F526" s="7"/>
    </row>
    <row r="527" spans="6:6" x14ac:dyDescent="0.25">
      <c r="F527" s="7"/>
    </row>
    <row r="528" spans="6:6" x14ac:dyDescent="0.25">
      <c r="F528" s="7"/>
    </row>
    <row r="529" spans="6:6" x14ac:dyDescent="0.25">
      <c r="F529" s="7"/>
    </row>
    <row r="530" spans="6:6" x14ac:dyDescent="0.25">
      <c r="F530" s="7"/>
    </row>
    <row r="531" spans="6:6" x14ac:dyDescent="0.25">
      <c r="F531" s="7"/>
    </row>
    <row r="532" spans="6:6" x14ac:dyDescent="0.25">
      <c r="F532" s="7"/>
    </row>
    <row r="533" spans="6:6" x14ac:dyDescent="0.25">
      <c r="F533" s="7"/>
    </row>
    <row r="534" spans="6:6" x14ac:dyDescent="0.25">
      <c r="F534" s="7"/>
    </row>
    <row r="535" spans="6:6" x14ac:dyDescent="0.25">
      <c r="F535" s="7"/>
    </row>
    <row r="536" spans="6:6" x14ac:dyDescent="0.25">
      <c r="F536" s="7"/>
    </row>
    <row r="537" spans="6:6" x14ac:dyDescent="0.25">
      <c r="F537" s="7"/>
    </row>
    <row r="538" spans="6:6" x14ac:dyDescent="0.25">
      <c r="F538" s="7"/>
    </row>
    <row r="539" spans="6:6" x14ac:dyDescent="0.25">
      <c r="F539" s="7"/>
    </row>
    <row r="540" spans="6:6" x14ac:dyDescent="0.25">
      <c r="F540" s="7"/>
    </row>
    <row r="541" spans="6:6" x14ac:dyDescent="0.25">
      <c r="F541" s="7"/>
    </row>
    <row r="542" spans="6:6" x14ac:dyDescent="0.25">
      <c r="F542" s="7"/>
    </row>
    <row r="543" spans="6:6" x14ac:dyDescent="0.25">
      <c r="F543" s="7"/>
    </row>
    <row r="544" spans="6:6" x14ac:dyDescent="0.25">
      <c r="F544" s="7"/>
    </row>
    <row r="545" spans="6:6" x14ac:dyDescent="0.25">
      <c r="F545" s="7"/>
    </row>
    <row r="546" spans="6:6" x14ac:dyDescent="0.25">
      <c r="F546" s="7"/>
    </row>
    <row r="547" spans="6:6" x14ac:dyDescent="0.25">
      <c r="F547" s="7"/>
    </row>
    <row r="548" spans="6:6" x14ac:dyDescent="0.25">
      <c r="F548" s="7"/>
    </row>
    <row r="549" spans="6:6" x14ac:dyDescent="0.25">
      <c r="F549" s="7"/>
    </row>
    <row r="550" spans="6:6" x14ac:dyDescent="0.25">
      <c r="F550" s="7"/>
    </row>
    <row r="551" spans="6:6" x14ac:dyDescent="0.25">
      <c r="F551" s="7"/>
    </row>
    <row r="552" spans="6:6" x14ac:dyDescent="0.25">
      <c r="F552" s="7"/>
    </row>
    <row r="553" spans="6:6" x14ac:dyDescent="0.25">
      <c r="F553" s="7"/>
    </row>
    <row r="554" spans="6:6" x14ac:dyDescent="0.25">
      <c r="F554" s="7"/>
    </row>
    <row r="555" spans="6:6" x14ac:dyDescent="0.25">
      <c r="F555" s="7"/>
    </row>
    <row r="556" spans="6:6" x14ac:dyDescent="0.25">
      <c r="F556" s="7"/>
    </row>
    <row r="557" spans="6:6" x14ac:dyDescent="0.25">
      <c r="F557" s="7"/>
    </row>
    <row r="558" spans="6:6" x14ac:dyDescent="0.25">
      <c r="F558" s="7"/>
    </row>
    <row r="559" spans="6:6" x14ac:dyDescent="0.25">
      <c r="F559" s="7"/>
    </row>
    <row r="560" spans="6:6" x14ac:dyDescent="0.25">
      <c r="F560" s="7"/>
    </row>
    <row r="561" spans="6:6" x14ac:dyDescent="0.25">
      <c r="F561" s="7"/>
    </row>
    <row r="562" spans="6:6" x14ac:dyDescent="0.25">
      <c r="F562" s="7"/>
    </row>
    <row r="563" spans="6:6" x14ac:dyDescent="0.25">
      <c r="F563" s="7"/>
    </row>
    <row r="564" spans="6:6" x14ac:dyDescent="0.25">
      <c r="F564" s="7"/>
    </row>
    <row r="565" spans="6:6" x14ac:dyDescent="0.25">
      <c r="F565" s="7"/>
    </row>
    <row r="566" spans="6:6" x14ac:dyDescent="0.25">
      <c r="F566" s="7"/>
    </row>
    <row r="567" spans="6:6" x14ac:dyDescent="0.25">
      <c r="F567" s="7"/>
    </row>
    <row r="568" spans="6:6" x14ac:dyDescent="0.25">
      <c r="F568" s="7"/>
    </row>
    <row r="569" spans="6:6" x14ac:dyDescent="0.25">
      <c r="F569" s="7"/>
    </row>
    <row r="570" spans="6:6" x14ac:dyDescent="0.25">
      <c r="F570" s="7"/>
    </row>
    <row r="571" spans="6:6" x14ac:dyDescent="0.25">
      <c r="F571" s="7"/>
    </row>
    <row r="572" spans="6:6" x14ac:dyDescent="0.25">
      <c r="F572" s="7"/>
    </row>
    <row r="573" spans="6:6" x14ac:dyDescent="0.25">
      <c r="F573" s="7"/>
    </row>
    <row r="574" spans="6:6" x14ac:dyDescent="0.25">
      <c r="F574" s="7"/>
    </row>
    <row r="575" spans="6:6" x14ac:dyDescent="0.25">
      <c r="F575" s="7"/>
    </row>
    <row r="576" spans="6:6" x14ac:dyDescent="0.25">
      <c r="F576" s="7"/>
    </row>
    <row r="577" spans="6:6" x14ac:dyDescent="0.25">
      <c r="F577" s="7"/>
    </row>
    <row r="578" spans="6:6" x14ac:dyDescent="0.25">
      <c r="F578" s="7"/>
    </row>
    <row r="579" spans="6:6" x14ac:dyDescent="0.25">
      <c r="F579" s="7"/>
    </row>
    <row r="580" spans="6:6" x14ac:dyDescent="0.25">
      <c r="F580" s="7"/>
    </row>
    <row r="581" spans="6:6" x14ac:dyDescent="0.25">
      <c r="F581" s="7"/>
    </row>
    <row r="582" spans="6:6" x14ac:dyDescent="0.25">
      <c r="F582" s="7"/>
    </row>
    <row r="583" spans="6:6" x14ac:dyDescent="0.25">
      <c r="F583" s="7"/>
    </row>
    <row r="584" spans="6:6" x14ac:dyDescent="0.25">
      <c r="F584" s="7"/>
    </row>
    <row r="585" spans="6:6" x14ac:dyDescent="0.25">
      <c r="F585" s="7"/>
    </row>
    <row r="586" spans="6:6" x14ac:dyDescent="0.25">
      <c r="F586" s="7"/>
    </row>
    <row r="587" spans="6:6" x14ac:dyDescent="0.25">
      <c r="F587" s="7"/>
    </row>
    <row r="588" spans="6:6" x14ac:dyDescent="0.25">
      <c r="F588" s="7"/>
    </row>
    <row r="589" spans="6:6" x14ac:dyDescent="0.25">
      <c r="F589" s="7"/>
    </row>
    <row r="590" spans="6:6" x14ac:dyDescent="0.25">
      <c r="F590" s="7"/>
    </row>
    <row r="591" spans="6:6" x14ac:dyDescent="0.25">
      <c r="F591" s="7"/>
    </row>
    <row r="592" spans="6:6" x14ac:dyDescent="0.25">
      <c r="F592" s="7"/>
    </row>
    <row r="593" spans="6:6" x14ac:dyDescent="0.25">
      <c r="F593" s="7"/>
    </row>
    <row r="594" spans="6:6" x14ac:dyDescent="0.25">
      <c r="F594" s="7"/>
    </row>
    <row r="595" spans="6:6" x14ac:dyDescent="0.25">
      <c r="F595" s="7"/>
    </row>
    <row r="596" spans="6:6" x14ac:dyDescent="0.25">
      <c r="F596" s="7"/>
    </row>
    <row r="597" spans="6:6" x14ac:dyDescent="0.25">
      <c r="F597" s="7"/>
    </row>
    <row r="598" spans="6:6" x14ac:dyDescent="0.25">
      <c r="F598" s="7"/>
    </row>
    <row r="599" spans="6:6" x14ac:dyDescent="0.25">
      <c r="F599" s="7"/>
    </row>
    <row r="600" spans="6:6" x14ac:dyDescent="0.25">
      <c r="F600" s="7"/>
    </row>
    <row r="601" spans="6:6" x14ac:dyDescent="0.25">
      <c r="F601" s="7"/>
    </row>
    <row r="602" spans="6:6" x14ac:dyDescent="0.25">
      <c r="F602" s="7"/>
    </row>
    <row r="603" spans="6:6" x14ac:dyDescent="0.25">
      <c r="F603" s="7"/>
    </row>
    <row r="604" spans="6:6" x14ac:dyDescent="0.25">
      <c r="F604" s="7"/>
    </row>
    <row r="605" spans="6:6" x14ac:dyDescent="0.25">
      <c r="F605" s="7"/>
    </row>
    <row r="606" spans="6:6" x14ac:dyDescent="0.25">
      <c r="F606" s="7"/>
    </row>
    <row r="607" spans="6:6" x14ac:dyDescent="0.25">
      <c r="F607" s="7"/>
    </row>
    <row r="608" spans="6:6" x14ac:dyDescent="0.25">
      <c r="F608" s="7"/>
    </row>
    <row r="609" spans="6:6" x14ac:dyDescent="0.25">
      <c r="F609" s="7"/>
    </row>
    <row r="610" spans="6:6" x14ac:dyDescent="0.25">
      <c r="F610" s="7"/>
    </row>
    <row r="611" spans="6:6" x14ac:dyDescent="0.25">
      <c r="F611" s="7"/>
    </row>
    <row r="612" spans="6:6" x14ac:dyDescent="0.25">
      <c r="F612" s="7"/>
    </row>
    <row r="613" spans="6:6" x14ac:dyDescent="0.25">
      <c r="F613" s="7"/>
    </row>
    <row r="614" spans="6:6" x14ac:dyDescent="0.25">
      <c r="F614" s="7"/>
    </row>
    <row r="615" spans="6:6" x14ac:dyDescent="0.25">
      <c r="F615" s="7"/>
    </row>
    <row r="616" spans="6:6" x14ac:dyDescent="0.25">
      <c r="F616" s="7"/>
    </row>
    <row r="617" spans="6:6" x14ac:dyDescent="0.25">
      <c r="F617" s="7"/>
    </row>
    <row r="618" spans="6:6" x14ac:dyDescent="0.25">
      <c r="F618" s="7"/>
    </row>
    <row r="619" spans="6:6" x14ac:dyDescent="0.25">
      <c r="F619" s="7"/>
    </row>
    <row r="620" spans="6:6" x14ac:dyDescent="0.25">
      <c r="F620" s="7"/>
    </row>
    <row r="621" spans="6:6" x14ac:dyDescent="0.25">
      <c r="F621" s="7"/>
    </row>
    <row r="622" spans="6:6" x14ac:dyDescent="0.25">
      <c r="F622" s="7"/>
    </row>
    <row r="623" spans="6:6" x14ac:dyDescent="0.25">
      <c r="F623" s="7"/>
    </row>
    <row r="624" spans="6:6" x14ac:dyDescent="0.25">
      <c r="F624" s="7"/>
    </row>
    <row r="625" spans="6:6" x14ac:dyDescent="0.25">
      <c r="F625" s="7"/>
    </row>
    <row r="626" spans="6:6" x14ac:dyDescent="0.25">
      <c r="F626" s="7"/>
    </row>
    <row r="627" spans="6:6" x14ac:dyDescent="0.25">
      <c r="F627" s="7"/>
    </row>
    <row r="628" spans="6:6" x14ac:dyDescent="0.25">
      <c r="F628" s="7"/>
    </row>
    <row r="629" spans="6:6" x14ac:dyDescent="0.25">
      <c r="F629" s="7"/>
    </row>
    <row r="630" spans="6:6" x14ac:dyDescent="0.25">
      <c r="F630" s="7"/>
    </row>
    <row r="631" spans="6:6" x14ac:dyDescent="0.25">
      <c r="F631" s="7"/>
    </row>
    <row r="632" spans="6:6" x14ac:dyDescent="0.25">
      <c r="F632" s="7"/>
    </row>
    <row r="633" spans="6:6" x14ac:dyDescent="0.25">
      <c r="F633" s="7"/>
    </row>
    <row r="634" spans="6:6" x14ac:dyDescent="0.25">
      <c r="F634" s="7"/>
    </row>
    <row r="635" spans="6:6" x14ac:dyDescent="0.25">
      <c r="F635" s="7"/>
    </row>
    <row r="636" spans="6:6" x14ac:dyDescent="0.25">
      <c r="F636" s="7"/>
    </row>
    <row r="637" spans="6:6" x14ac:dyDescent="0.25">
      <c r="F637" s="7"/>
    </row>
    <row r="638" spans="6:6" x14ac:dyDescent="0.25">
      <c r="F638" s="7"/>
    </row>
    <row r="639" spans="6:6" x14ac:dyDescent="0.25">
      <c r="F639" s="7"/>
    </row>
    <row r="640" spans="6:6" x14ac:dyDescent="0.25">
      <c r="F640" s="7"/>
    </row>
    <row r="641" spans="6:6" x14ac:dyDescent="0.25">
      <c r="F641" s="7"/>
    </row>
    <row r="642" spans="6:6" x14ac:dyDescent="0.25">
      <c r="F642" s="7"/>
    </row>
    <row r="643" spans="6:6" x14ac:dyDescent="0.25">
      <c r="F643" s="7"/>
    </row>
    <row r="644" spans="6:6" x14ac:dyDescent="0.25">
      <c r="F644" s="7"/>
    </row>
    <row r="645" spans="6:6" x14ac:dyDescent="0.25">
      <c r="F645" s="7"/>
    </row>
    <row r="646" spans="6:6" x14ac:dyDescent="0.25">
      <c r="F646" s="7"/>
    </row>
    <row r="647" spans="6:6" x14ac:dyDescent="0.25">
      <c r="F647" s="7"/>
    </row>
    <row r="648" spans="6:6" x14ac:dyDescent="0.25">
      <c r="F648" s="7"/>
    </row>
    <row r="649" spans="6:6" x14ac:dyDescent="0.25">
      <c r="F649" s="7"/>
    </row>
    <row r="650" spans="6:6" x14ac:dyDescent="0.25">
      <c r="F650" s="7"/>
    </row>
    <row r="651" spans="6:6" x14ac:dyDescent="0.25">
      <c r="F651" s="7"/>
    </row>
    <row r="652" spans="6:6" x14ac:dyDescent="0.25">
      <c r="F652" s="7"/>
    </row>
    <row r="653" spans="6:6" x14ac:dyDescent="0.25">
      <c r="F653" s="7"/>
    </row>
    <row r="654" spans="6:6" x14ac:dyDescent="0.25">
      <c r="F654" s="7"/>
    </row>
    <row r="655" spans="6:6" x14ac:dyDescent="0.25">
      <c r="F655" s="7"/>
    </row>
    <row r="656" spans="6:6" x14ac:dyDescent="0.25">
      <c r="F656" s="7"/>
    </row>
    <row r="657" spans="6:6" x14ac:dyDescent="0.25">
      <c r="F657" s="7"/>
    </row>
    <row r="658" spans="6:6" x14ac:dyDescent="0.25">
      <c r="F658" s="7"/>
    </row>
    <row r="659" spans="6:6" x14ac:dyDescent="0.25">
      <c r="F659" s="7"/>
    </row>
    <row r="660" spans="6:6" x14ac:dyDescent="0.25">
      <c r="F660" s="7"/>
    </row>
    <row r="661" spans="6:6" x14ac:dyDescent="0.25">
      <c r="F661" s="7"/>
    </row>
    <row r="662" spans="6:6" x14ac:dyDescent="0.25">
      <c r="F662" s="7"/>
    </row>
    <row r="663" spans="6:6" x14ac:dyDescent="0.25">
      <c r="F663" s="7"/>
    </row>
    <row r="664" spans="6:6" x14ac:dyDescent="0.25">
      <c r="F664" s="7"/>
    </row>
    <row r="665" spans="6:6" x14ac:dyDescent="0.25">
      <c r="F665" s="7"/>
    </row>
    <row r="666" spans="6:6" x14ac:dyDescent="0.25">
      <c r="F666" s="7"/>
    </row>
    <row r="667" spans="6:6" x14ac:dyDescent="0.25">
      <c r="F667" s="7"/>
    </row>
    <row r="668" spans="6:6" x14ac:dyDescent="0.25">
      <c r="F668" s="7"/>
    </row>
    <row r="669" spans="6:6" x14ac:dyDescent="0.25">
      <c r="F669" s="7"/>
    </row>
    <row r="670" spans="6:6" x14ac:dyDescent="0.25">
      <c r="F670" s="7"/>
    </row>
    <row r="671" spans="6:6" x14ac:dyDescent="0.25">
      <c r="F671" s="7"/>
    </row>
    <row r="672" spans="6:6" x14ac:dyDescent="0.25">
      <c r="F672" s="7"/>
    </row>
    <row r="673" spans="6:6" x14ac:dyDescent="0.25">
      <c r="F673" s="7"/>
    </row>
    <row r="674" spans="6:6" x14ac:dyDescent="0.25">
      <c r="F674" s="7"/>
    </row>
    <row r="675" spans="6:6" x14ac:dyDescent="0.25">
      <c r="F675" s="7"/>
    </row>
    <row r="676" spans="6:6" x14ac:dyDescent="0.25">
      <c r="F676" s="7"/>
    </row>
    <row r="677" spans="6:6" x14ac:dyDescent="0.25">
      <c r="F677" s="7"/>
    </row>
    <row r="678" spans="6:6" x14ac:dyDescent="0.25">
      <c r="F678" s="7"/>
    </row>
    <row r="679" spans="6:6" x14ac:dyDescent="0.25">
      <c r="F679" s="7"/>
    </row>
    <row r="680" spans="6:6" x14ac:dyDescent="0.25">
      <c r="F680" s="7"/>
    </row>
    <row r="681" spans="6:6" x14ac:dyDescent="0.25">
      <c r="F681" s="7"/>
    </row>
    <row r="682" spans="6:6" x14ac:dyDescent="0.25">
      <c r="F682" s="7"/>
    </row>
    <row r="683" spans="6:6" x14ac:dyDescent="0.25">
      <c r="F683" s="7"/>
    </row>
    <row r="684" spans="6:6" x14ac:dyDescent="0.25">
      <c r="F684" s="7"/>
    </row>
    <row r="685" spans="6:6" x14ac:dyDescent="0.25">
      <c r="F685" s="7"/>
    </row>
    <row r="686" spans="6:6" x14ac:dyDescent="0.25">
      <c r="F686" s="7"/>
    </row>
    <row r="687" spans="6:6" x14ac:dyDescent="0.25">
      <c r="F687" s="7"/>
    </row>
    <row r="688" spans="6:6" x14ac:dyDescent="0.25">
      <c r="F688" s="7"/>
    </row>
    <row r="689" spans="6:6" x14ac:dyDescent="0.25">
      <c r="F689" s="7"/>
    </row>
    <row r="690" spans="6:6" x14ac:dyDescent="0.25">
      <c r="F690" s="7"/>
    </row>
    <row r="691" spans="6:6" x14ac:dyDescent="0.25">
      <c r="F691" s="7"/>
    </row>
    <row r="692" spans="6:6" x14ac:dyDescent="0.25">
      <c r="F692" s="7"/>
    </row>
    <row r="693" spans="6:6" x14ac:dyDescent="0.25">
      <c r="F693" s="7"/>
    </row>
    <row r="694" spans="6:6" x14ac:dyDescent="0.25">
      <c r="F694" s="7"/>
    </row>
    <row r="695" spans="6:6" x14ac:dyDescent="0.25">
      <c r="F695" s="7"/>
    </row>
    <row r="696" spans="6:6" x14ac:dyDescent="0.25">
      <c r="F696" s="7"/>
    </row>
    <row r="697" spans="6:6" x14ac:dyDescent="0.25">
      <c r="F697" s="7"/>
    </row>
    <row r="698" spans="6:6" x14ac:dyDescent="0.25">
      <c r="F698" s="7"/>
    </row>
    <row r="699" spans="6:6" x14ac:dyDescent="0.25">
      <c r="F699" s="7"/>
    </row>
    <row r="700" spans="6:6" x14ac:dyDescent="0.25">
      <c r="F700" s="7"/>
    </row>
    <row r="701" spans="6:6" x14ac:dyDescent="0.25">
      <c r="F701" s="7"/>
    </row>
    <row r="702" spans="6:6" x14ac:dyDescent="0.25">
      <c r="F702" s="7"/>
    </row>
    <row r="703" spans="6:6" x14ac:dyDescent="0.25">
      <c r="F703" s="7"/>
    </row>
    <row r="704" spans="6:6" x14ac:dyDescent="0.25">
      <c r="F704" s="7"/>
    </row>
    <row r="705" spans="6:6" x14ac:dyDescent="0.25">
      <c r="F705" s="7"/>
    </row>
    <row r="706" spans="6:6" x14ac:dyDescent="0.25">
      <c r="F706" s="7"/>
    </row>
    <row r="707" spans="6:6" x14ac:dyDescent="0.25">
      <c r="F707" s="7"/>
    </row>
    <row r="708" spans="6:6" x14ac:dyDescent="0.25">
      <c r="F708" s="7"/>
    </row>
    <row r="709" spans="6:6" x14ac:dyDescent="0.25">
      <c r="F709" s="7"/>
    </row>
    <row r="710" spans="6:6" x14ac:dyDescent="0.25">
      <c r="F710" s="7"/>
    </row>
    <row r="711" spans="6:6" x14ac:dyDescent="0.25">
      <c r="F711" s="7"/>
    </row>
    <row r="712" spans="6:6" x14ac:dyDescent="0.25">
      <c r="F712" s="7"/>
    </row>
    <row r="713" spans="6:6" x14ac:dyDescent="0.25">
      <c r="F713" s="7"/>
    </row>
    <row r="714" spans="6:6" x14ac:dyDescent="0.25">
      <c r="F714" s="7"/>
    </row>
    <row r="715" spans="6:6" x14ac:dyDescent="0.25">
      <c r="F715" s="7"/>
    </row>
    <row r="716" spans="6:6" x14ac:dyDescent="0.25">
      <c r="F716" s="7"/>
    </row>
    <row r="717" spans="6:6" x14ac:dyDescent="0.25">
      <c r="F717" s="7"/>
    </row>
    <row r="718" spans="6:6" x14ac:dyDescent="0.25">
      <c r="F718" s="7"/>
    </row>
    <row r="719" spans="6:6" x14ac:dyDescent="0.25">
      <c r="F719" s="7"/>
    </row>
    <row r="720" spans="6:6" x14ac:dyDescent="0.25">
      <c r="F720" s="7"/>
    </row>
    <row r="721" spans="6:6" x14ac:dyDescent="0.25">
      <c r="F721" s="7"/>
    </row>
    <row r="722" spans="6:6" x14ac:dyDescent="0.25">
      <c r="F722" s="7"/>
    </row>
    <row r="723" spans="6:6" x14ac:dyDescent="0.25">
      <c r="F723" s="7"/>
    </row>
    <row r="724" spans="6:6" x14ac:dyDescent="0.25">
      <c r="F724" s="7"/>
    </row>
    <row r="725" spans="6:6" x14ac:dyDescent="0.25">
      <c r="F725" s="7"/>
    </row>
    <row r="726" spans="6:6" x14ac:dyDescent="0.25">
      <c r="F726" s="7"/>
    </row>
    <row r="727" spans="6:6" x14ac:dyDescent="0.25">
      <c r="F727" s="7"/>
    </row>
    <row r="728" spans="6:6" x14ac:dyDescent="0.25">
      <c r="F728" s="7"/>
    </row>
    <row r="729" spans="6:6" x14ac:dyDescent="0.25">
      <c r="F729" s="7"/>
    </row>
    <row r="730" spans="6:6" x14ac:dyDescent="0.25">
      <c r="F730" s="7"/>
    </row>
    <row r="731" spans="6:6" x14ac:dyDescent="0.25">
      <c r="F731" s="7"/>
    </row>
    <row r="732" spans="6:6" x14ac:dyDescent="0.25">
      <c r="F732" s="7"/>
    </row>
    <row r="733" spans="6:6" x14ac:dyDescent="0.25">
      <c r="F733" s="7"/>
    </row>
    <row r="734" spans="6:6" x14ac:dyDescent="0.25">
      <c r="F734" s="7"/>
    </row>
    <row r="735" spans="6:6" x14ac:dyDescent="0.25">
      <c r="F735" s="7"/>
    </row>
    <row r="736" spans="6:6" x14ac:dyDescent="0.25">
      <c r="F736" s="7"/>
    </row>
    <row r="737" spans="6:6" x14ac:dyDescent="0.25">
      <c r="F737" s="7"/>
    </row>
    <row r="738" spans="6:6" x14ac:dyDescent="0.25">
      <c r="F738" s="7"/>
    </row>
    <row r="739" spans="6:6" x14ac:dyDescent="0.25">
      <c r="F739" s="7"/>
    </row>
    <row r="740" spans="6:6" x14ac:dyDescent="0.25">
      <c r="F740" s="7"/>
    </row>
    <row r="741" spans="6:6" x14ac:dyDescent="0.25">
      <c r="F741" s="7"/>
    </row>
    <row r="742" spans="6:6" x14ac:dyDescent="0.25">
      <c r="F742" s="7"/>
    </row>
    <row r="743" spans="6:6" x14ac:dyDescent="0.25">
      <c r="F743" s="7"/>
    </row>
    <row r="744" spans="6:6" x14ac:dyDescent="0.25">
      <c r="F744" s="7"/>
    </row>
    <row r="745" spans="6:6" x14ac:dyDescent="0.25">
      <c r="F745" s="7"/>
    </row>
    <row r="746" spans="6:6" x14ac:dyDescent="0.25">
      <c r="F746" s="7"/>
    </row>
    <row r="747" spans="6:6" x14ac:dyDescent="0.25">
      <c r="F747" s="7"/>
    </row>
    <row r="748" spans="6:6" x14ac:dyDescent="0.25">
      <c r="F748" s="7"/>
    </row>
    <row r="749" spans="6:6" x14ac:dyDescent="0.25">
      <c r="F749" s="7"/>
    </row>
    <row r="750" spans="6:6" x14ac:dyDescent="0.25">
      <c r="F750" s="7"/>
    </row>
    <row r="751" spans="6:6" x14ac:dyDescent="0.25">
      <c r="F751" s="7"/>
    </row>
    <row r="752" spans="6:6" x14ac:dyDescent="0.25">
      <c r="F752" s="7"/>
    </row>
    <row r="753" spans="6:6" x14ac:dyDescent="0.25">
      <c r="F753" s="7"/>
    </row>
    <row r="754" spans="6:6" x14ac:dyDescent="0.25">
      <c r="F754" s="7"/>
    </row>
    <row r="755" spans="6:6" x14ac:dyDescent="0.25">
      <c r="F755" s="7"/>
    </row>
    <row r="756" spans="6:6" x14ac:dyDescent="0.25">
      <c r="F756" s="7"/>
    </row>
    <row r="757" spans="6:6" x14ac:dyDescent="0.25">
      <c r="F757" s="7"/>
    </row>
    <row r="758" spans="6:6" x14ac:dyDescent="0.25">
      <c r="F758" s="7"/>
    </row>
    <row r="759" spans="6:6" x14ac:dyDescent="0.25">
      <c r="F759" s="7"/>
    </row>
    <row r="760" spans="6:6" x14ac:dyDescent="0.25">
      <c r="F760" s="7"/>
    </row>
    <row r="761" spans="6:6" x14ac:dyDescent="0.25">
      <c r="F761" s="7"/>
    </row>
    <row r="762" spans="6:6" x14ac:dyDescent="0.25">
      <c r="F762" s="7"/>
    </row>
    <row r="763" spans="6:6" x14ac:dyDescent="0.25">
      <c r="F763" s="7"/>
    </row>
    <row r="764" spans="6:6" x14ac:dyDescent="0.25">
      <c r="F764" s="7"/>
    </row>
    <row r="765" spans="6:6" x14ac:dyDescent="0.25">
      <c r="F765" s="7"/>
    </row>
    <row r="766" spans="6:6" x14ac:dyDescent="0.25">
      <c r="F766" s="7"/>
    </row>
    <row r="767" spans="6:6" x14ac:dyDescent="0.25">
      <c r="F767" s="7"/>
    </row>
    <row r="768" spans="6:6" x14ac:dyDescent="0.25">
      <c r="F768" s="7"/>
    </row>
    <row r="769" spans="6:6" x14ac:dyDescent="0.25">
      <c r="F769" s="7"/>
    </row>
    <row r="770" spans="6:6" x14ac:dyDescent="0.25">
      <c r="F770" s="7"/>
    </row>
    <row r="771" spans="6:6" x14ac:dyDescent="0.25">
      <c r="F771" s="7"/>
    </row>
    <row r="772" spans="6:6" x14ac:dyDescent="0.25">
      <c r="F772" s="7"/>
    </row>
    <row r="773" spans="6:6" x14ac:dyDescent="0.25">
      <c r="F773" s="7"/>
    </row>
    <row r="774" spans="6:6" x14ac:dyDescent="0.25">
      <c r="F774" s="7"/>
    </row>
    <row r="775" spans="6:6" x14ac:dyDescent="0.25">
      <c r="F775" s="7"/>
    </row>
    <row r="776" spans="6:6" x14ac:dyDescent="0.25">
      <c r="F776" s="7"/>
    </row>
    <row r="777" spans="6:6" x14ac:dyDescent="0.25">
      <c r="F777" s="7"/>
    </row>
    <row r="778" spans="6:6" x14ac:dyDescent="0.25">
      <c r="F778" s="7"/>
    </row>
    <row r="779" spans="6:6" x14ac:dyDescent="0.25">
      <c r="F779" s="7"/>
    </row>
    <row r="780" spans="6:6" x14ac:dyDescent="0.25">
      <c r="F780" s="7"/>
    </row>
    <row r="781" spans="6:6" x14ac:dyDescent="0.25">
      <c r="F781" s="7"/>
    </row>
    <row r="782" spans="6:6" x14ac:dyDescent="0.25">
      <c r="F782" s="7"/>
    </row>
    <row r="783" spans="6:6" x14ac:dyDescent="0.25">
      <c r="F783" s="7"/>
    </row>
    <row r="784" spans="6:6" x14ac:dyDescent="0.25">
      <c r="F784" s="7"/>
    </row>
    <row r="785" spans="6:6" x14ac:dyDescent="0.25">
      <c r="F785" s="7"/>
    </row>
    <row r="786" spans="6:6" x14ac:dyDescent="0.25">
      <c r="F786" s="7"/>
    </row>
    <row r="787" spans="6:6" x14ac:dyDescent="0.25">
      <c r="F787" s="7"/>
    </row>
    <row r="788" spans="6:6" x14ac:dyDescent="0.25">
      <c r="F788" s="7"/>
    </row>
    <row r="789" spans="6:6" x14ac:dyDescent="0.25">
      <c r="F789" s="7"/>
    </row>
    <row r="790" spans="6:6" x14ac:dyDescent="0.25">
      <c r="F790" s="7"/>
    </row>
    <row r="791" spans="6:6" x14ac:dyDescent="0.25">
      <c r="F791" s="7"/>
    </row>
    <row r="792" spans="6:6" x14ac:dyDescent="0.25">
      <c r="F792" s="7"/>
    </row>
    <row r="793" spans="6:6" x14ac:dyDescent="0.25">
      <c r="F793" s="7"/>
    </row>
    <row r="794" spans="6:6" x14ac:dyDescent="0.25">
      <c r="F794" s="7"/>
    </row>
    <row r="795" spans="6:6" x14ac:dyDescent="0.25">
      <c r="F795" s="7"/>
    </row>
    <row r="796" spans="6:6" x14ac:dyDescent="0.25">
      <c r="F796" s="7"/>
    </row>
    <row r="797" spans="6:6" x14ac:dyDescent="0.25">
      <c r="F797" s="7"/>
    </row>
    <row r="798" spans="6:6" x14ac:dyDescent="0.25">
      <c r="F798" s="7"/>
    </row>
    <row r="799" spans="6:6" x14ac:dyDescent="0.25">
      <c r="F799" s="7"/>
    </row>
    <row r="800" spans="6:6" x14ac:dyDescent="0.25">
      <c r="F800" s="7"/>
    </row>
    <row r="801" spans="6:6" x14ac:dyDescent="0.25">
      <c r="F801" s="7"/>
    </row>
    <row r="802" spans="6:6" x14ac:dyDescent="0.25">
      <c r="F802" s="7"/>
    </row>
    <row r="803" spans="6:6" x14ac:dyDescent="0.25">
      <c r="F803" s="7"/>
    </row>
    <row r="804" spans="6:6" x14ac:dyDescent="0.25">
      <c r="F804" s="7"/>
    </row>
    <row r="805" spans="6:6" x14ac:dyDescent="0.25">
      <c r="F805" s="7"/>
    </row>
    <row r="806" spans="6:6" x14ac:dyDescent="0.25">
      <c r="F806" s="7"/>
    </row>
    <row r="807" spans="6:6" x14ac:dyDescent="0.25">
      <c r="F807" s="7"/>
    </row>
    <row r="808" spans="6:6" x14ac:dyDescent="0.25">
      <c r="F808" s="7"/>
    </row>
    <row r="809" spans="6:6" x14ac:dyDescent="0.25">
      <c r="F809" s="7"/>
    </row>
    <row r="810" spans="6:6" x14ac:dyDescent="0.25">
      <c r="F810" s="7"/>
    </row>
    <row r="811" spans="6:6" x14ac:dyDescent="0.25">
      <c r="F811" s="7"/>
    </row>
    <row r="812" spans="6:6" x14ac:dyDescent="0.25">
      <c r="F812" s="7"/>
    </row>
    <row r="813" spans="6:6" x14ac:dyDescent="0.25">
      <c r="F813" s="7"/>
    </row>
    <row r="814" spans="6:6" x14ac:dyDescent="0.25">
      <c r="F814" s="7"/>
    </row>
    <row r="815" spans="6:6" x14ac:dyDescent="0.25">
      <c r="F815" s="7"/>
    </row>
    <row r="816" spans="6:6" x14ac:dyDescent="0.25">
      <c r="F816" s="7"/>
    </row>
    <row r="817" spans="6:6" x14ac:dyDescent="0.25">
      <c r="F817" s="7"/>
    </row>
    <row r="818" spans="6:6" x14ac:dyDescent="0.25">
      <c r="F818" s="7"/>
    </row>
    <row r="819" spans="6:6" x14ac:dyDescent="0.25">
      <c r="F819" s="7"/>
    </row>
    <row r="820" spans="6:6" x14ac:dyDescent="0.25">
      <c r="F820" s="7"/>
    </row>
    <row r="821" spans="6:6" x14ac:dyDescent="0.25">
      <c r="F821" s="7"/>
    </row>
    <row r="822" spans="6:6" x14ac:dyDescent="0.25">
      <c r="F822" s="7"/>
    </row>
    <row r="823" spans="6:6" x14ac:dyDescent="0.25">
      <c r="F823" s="7"/>
    </row>
    <row r="824" spans="6:6" x14ac:dyDescent="0.25">
      <c r="F824" s="7"/>
    </row>
    <row r="825" spans="6:6" x14ac:dyDescent="0.25">
      <c r="F825" s="7"/>
    </row>
    <row r="826" spans="6:6" x14ac:dyDescent="0.25">
      <c r="F826" s="7"/>
    </row>
    <row r="827" spans="6:6" x14ac:dyDescent="0.25">
      <c r="F827" s="7"/>
    </row>
    <row r="828" spans="6:6" x14ac:dyDescent="0.25">
      <c r="F828" s="7"/>
    </row>
    <row r="829" spans="6:6" x14ac:dyDescent="0.25">
      <c r="F829" s="7"/>
    </row>
    <row r="830" spans="6:6" x14ac:dyDescent="0.25">
      <c r="F830" s="7"/>
    </row>
    <row r="831" spans="6:6" x14ac:dyDescent="0.25">
      <c r="F831" s="7"/>
    </row>
    <row r="832" spans="6:6" x14ac:dyDescent="0.25">
      <c r="F832" s="7"/>
    </row>
    <row r="833" spans="6:6" x14ac:dyDescent="0.25">
      <c r="F833" s="7"/>
    </row>
    <row r="834" spans="6:6" x14ac:dyDescent="0.25">
      <c r="F834" s="7"/>
    </row>
    <row r="835" spans="6:6" x14ac:dyDescent="0.25">
      <c r="F835" s="7"/>
    </row>
    <row r="836" spans="6:6" x14ac:dyDescent="0.25">
      <c r="F836" s="7"/>
    </row>
    <row r="837" spans="6:6" x14ac:dyDescent="0.25">
      <c r="F837" s="7"/>
    </row>
    <row r="838" spans="6:6" x14ac:dyDescent="0.25">
      <c r="F838" s="7"/>
    </row>
    <row r="839" spans="6:6" x14ac:dyDescent="0.25">
      <c r="F839" s="7"/>
    </row>
    <row r="840" spans="6:6" x14ac:dyDescent="0.25">
      <c r="F840" s="7"/>
    </row>
    <row r="841" spans="6:6" x14ac:dyDescent="0.25">
      <c r="F841" s="7"/>
    </row>
    <row r="842" spans="6:6" x14ac:dyDescent="0.25">
      <c r="F842" s="7"/>
    </row>
    <row r="843" spans="6:6" x14ac:dyDescent="0.25">
      <c r="F843" s="7"/>
    </row>
    <row r="844" spans="6:6" x14ac:dyDescent="0.25">
      <c r="F844" s="7"/>
    </row>
    <row r="845" spans="6:6" x14ac:dyDescent="0.25">
      <c r="F845" s="7"/>
    </row>
    <row r="846" spans="6:6" x14ac:dyDescent="0.25">
      <c r="F846" s="7"/>
    </row>
    <row r="847" spans="6:6" x14ac:dyDescent="0.25">
      <c r="F847" s="7"/>
    </row>
    <row r="848" spans="6:6" x14ac:dyDescent="0.25">
      <c r="F848" s="7"/>
    </row>
    <row r="849" spans="6:6" x14ac:dyDescent="0.25">
      <c r="F849" s="7"/>
    </row>
    <row r="850" spans="6:6" x14ac:dyDescent="0.25">
      <c r="F850" s="7"/>
    </row>
    <row r="851" spans="6:6" x14ac:dyDescent="0.25">
      <c r="F851" s="7"/>
    </row>
    <row r="852" spans="6:6" x14ac:dyDescent="0.25">
      <c r="F852" s="7"/>
    </row>
    <row r="853" spans="6:6" x14ac:dyDescent="0.25">
      <c r="F853" s="7"/>
    </row>
    <row r="854" spans="6:6" x14ac:dyDescent="0.25">
      <c r="F854" s="7"/>
    </row>
    <row r="855" spans="6:6" x14ac:dyDescent="0.25">
      <c r="F855" s="7"/>
    </row>
    <row r="856" spans="6:6" x14ac:dyDescent="0.25">
      <c r="F856" s="7"/>
    </row>
    <row r="857" spans="6:6" x14ac:dyDescent="0.25">
      <c r="F857" s="7"/>
    </row>
    <row r="858" spans="6:6" x14ac:dyDescent="0.25">
      <c r="F858" s="7"/>
    </row>
    <row r="859" spans="6:6" x14ac:dyDescent="0.25">
      <c r="F859" s="7"/>
    </row>
    <row r="860" spans="6:6" x14ac:dyDescent="0.25">
      <c r="F860" s="7"/>
    </row>
    <row r="861" spans="6:6" x14ac:dyDescent="0.25">
      <c r="F861" s="7"/>
    </row>
    <row r="862" spans="6:6" x14ac:dyDescent="0.25">
      <c r="F862" s="7"/>
    </row>
    <row r="863" spans="6:6" x14ac:dyDescent="0.25">
      <c r="F863" s="7"/>
    </row>
    <row r="864" spans="6:6" x14ac:dyDescent="0.25">
      <c r="F864" s="7"/>
    </row>
    <row r="865" spans="6:6" x14ac:dyDescent="0.25">
      <c r="F865" s="7"/>
    </row>
    <row r="866" spans="6:6" x14ac:dyDescent="0.25">
      <c r="F866" s="7"/>
    </row>
    <row r="867" spans="6:6" x14ac:dyDescent="0.25">
      <c r="F867" s="7"/>
    </row>
    <row r="868" spans="6:6" x14ac:dyDescent="0.25">
      <c r="F868" s="7"/>
    </row>
    <row r="869" spans="6:6" x14ac:dyDescent="0.25">
      <c r="F869" s="7"/>
    </row>
    <row r="870" spans="6:6" x14ac:dyDescent="0.25">
      <c r="F870" s="7"/>
    </row>
    <row r="871" spans="6:6" x14ac:dyDescent="0.25">
      <c r="F871" s="7"/>
    </row>
    <row r="872" spans="6:6" x14ac:dyDescent="0.25">
      <c r="F872" s="7"/>
    </row>
    <row r="873" spans="6:6" x14ac:dyDescent="0.25">
      <c r="F873" s="7"/>
    </row>
    <row r="874" spans="6:6" x14ac:dyDescent="0.25">
      <c r="F874" s="7"/>
    </row>
    <row r="875" spans="6:6" x14ac:dyDescent="0.25">
      <c r="F875" s="7"/>
    </row>
    <row r="876" spans="6:6" x14ac:dyDescent="0.25">
      <c r="F876" s="7"/>
    </row>
    <row r="877" spans="6:6" x14ac:dyDescent="0.25">
      <c r="F877" s="7"/>
    </row>
    <row r="878" spans="6:6" x14ac:dyDescent="0.25">
      <c r="F878" s="7"/>
    </row>
    <row r="879" spans="6:6" x14ac:dyDescent="0.25">
      <c r="F879" s="7"/>
    </row>
    <row r="880" spans="6:6" x14ac:dyDescent="0.25">
      <c r="F880" s="7"/>
    </row>
    <row r="881" spans="6:6" x14ac:dyDescent="0.25">
      <c r="F881" s="7"/>
    </row>
    <row r="882" spans="6:6" x14ac:dyDescent="0.25">
      <c r="F882" s="7"/>
    </row>
    <row r="883" spans="6:6" x14ac:dyDescent="0.25">
      <c r="F883" s="7"/>
    </row>
    <row r="884" spans="6:6" x14ac:dyDescent="0.25">
      <c r="F884" s="7"/>
    </row>
    <row r="885" spans="6:6" x14ac:dyDescent="0.25">
      <c r="F885" s="7"/>
    </row>
    <row r="886" spans="6:6" x14ac:dyDescent="0.25">
      <c r="F886" s="7"/>
    </row>
    <row r="887" spans="6:6" x14ac:dyDescent="0.25">
      <c r="F887" s="7"/>
    </row>
    <row r="888" spans="6:6" x14ac:dyDescent="0.25">
      <c r="F888" s="7"/>
    </row>
    <row r="889" spans="6:6" x14ac:dyDescent="0.25">
      <c r="F889" s="7"/>
    </row>
    <row r="890" spans="6:6" x14ac:dyDescent="0.25">
      <c r="F890" s="7"/>
    </row>
    <row r="891" spans="6:6" x14ac:dyDescent="0.25">
      <c r="F891" s="7"/>
    </row>
    <row r="892" spans="6:6" x14ac:dyDescent="0.25">
      <c r="F892" s="7"/>
    </row>
    <row r="893" spans="6:6" x14ac:dyDescent="0.25">
      <c r="F893" s="7"/>
    </row>
    <row r="894" spans="6:6" x14ac:dyDescent="0.25">
      <c r="F894" s="7"/>
    </row>
    <row r="895" spans="6:6" x14ac:dyDescent="0.25">
      <c r="F895" s="7"/>
    </row>
    <row r="896" spans="6:6" x14ac:dyDescent="0.25">
      <c r="F896" s="7"/>
    </row>
    <row r="897" spans="6:6" x14ac:dyDescent="0.25">
      <c r="F897" s="7"/>
    </row>
    <row r="898" spans="6:6" x14ac:dyDescent="0.25">
      <c r="F898" s="7"/>
    </row>
    <row r="899" spans="6:6" x14ac:dyDescent="0.25">
      <c r="F899" s="7"/>
    </row>
    <row r="900" spans="6:6" x14ac:dyDescent="0.25">
      <c r="F900" s="7"/>
    </row>
    <row r="901" spans="6:6" x14ac:dyDescent="0.25">
      <c r="F901" s="7"/>
    </row>
    <row r="902" spans="6:6" x14ac:dyDescent="0.25">
      <c r="F902" s="7"/>
    </row>
    <row r="903" spans="6:6" x14ac:dyDescent="0.25">
      <c r="F903" s="7"/>
    </row>
    <row r="904" spans="6:6" x14ac:dyDescent="0.25">
      <c r="F904" s="7"/>
    </row>
    <row r="905" spans="6:6" x14ac:dyDescent="0.25">
      <c r="F905" s="7"/>
    </row>
    <row r="906" spans="6:6" x14ac:dyDescent="0.25">
      <c r="F906" s="7"/>
    </row>
    <row r="907" spans="6:6" x14ac:dyDescent="0.25">
      <c r="F907" s="7"/>
    </row>
    <row r="908" spans="6:6" x14ac:dyDescent="0.25">
      <c r="F908" s="7"/>
    </row>
    <row r="909" spans="6:6" x14ac:dyDescent="0.25">
      <c r="F909" s="7"/>
    </row>
    <row r="910" spans="6:6" x14ac:dyDescent="0.25">
      <c r="F910" s="7"/>
    </row>
    <row r="911" spans="6:6" x14ac:dyDescent="0.25">
      <c r="F911" s="7"/>
    </row>
    <row r="912" spans="6:6" x14ac:dyDescent="0.25">
      <c r="F912" s="7"/>
    </row>
    <row r="913" spans="6:6" x14ac:dyDescent="0.25">
      <c r="F913" s="7"/>
    </row>
    <row r="914" spans="6:6" x14ac:dyDescent="0.25">
      <c r="F914" s="7"/>
    </row>
    <row r="915" spans="6:6" x14ac:dyDescent="0.25">
      <c r="F915" s="7"/>
    </row>
    <row r="916" spans="6:6" x14ac:dyDescent="0.25">
      <c r="F916" s="7"/>
    </row>
    <row r="917" spans="6:6" x14ac:dyDescent="0.25">
      <c r="F917" s="7"/>
    </row>
    <row r="918" spans="6:6" x14ac:dyDescent="0.25">
      <c r="F918" s="7"/>
    </row>
    <row r="919" spans="6:6" x14ac:dyDescent="0.25">
      <c r="F919" s="7"/>
    </row>
    <row r="920" spans="6:6" x14ac:dyDescent="0.25">
      <c r="F920" s="7"/>
    </row>
    <row r="921" spans="6:6" x14ac:dyDescent="0.25">
      <c r="F921" s="7"/>
    </row>
    <row r="922" spans="6:6" x14ac:dyDescent="0.25">
      <c r="F922" s="7"/>
    </row>
    <row r="923" spans="6:6" x14ac:dyDescent="0.25">
      <c r="F923" s="7"/>
    </row>
    <row r="924" spans="6:6" x14ac:dyDescent="0.25">
      <c r="F924" s="7"/>
    </row>
    <row r="925" spans="6:6" x14ac:dyDescent="0.25">
      <c r="F925" s="7"/>
    </row>
    <row r="926" spans="6:6" x14ac:dyDescent="0.25">
      <c r="F926" s="7"/>
    </row>
    <row r="927" spans="6:6" x14ac:dyDescent="0.25">
      <c r="F927" s="7"/>
    </row>
    <row r="928" spans="6:6" x14ac:dyDescent="0.25">
      <c r="F928" s="7"/>
    </row>
    <row r="929" spans="6:6" x14ac:dyDescent="0.25">
      <c r="F929" s="7"/>
    </row>
    <row r="930" spans="6:6" x14ac:dyDescent="0.25">
      <c r="F930" s="7"/>
    </row>
    <row r="931" spans="6:6" x14ac:dyDescent="0.25">
      <c r="F931" s="7"/>
    </row>
    <row r="932" spans="6:6" x14ac:dyDescent="0.25">
      <c r="F932" s="7"/>
    </row>
    <row r="933" spans="6:6" x14ac:dyDescent="0.25">
      <c r="F933" s="7"/>
    </row>
    <row r="934" spans="6:6" x14ac:dyDescent="0.25">
      <c r="F934" s="7"/>
    </row>
    <row r="935" spans="6:6" x14ac:dyDescent="0.25">
      <c r="F935" s="7"/>
    </row>
    <row r="936" spans="6:6" x14ac:dyDescent="0.25">
      <c r="F936" s="7"/>
    </row>
    <row r="937" spans="6:6" x14ac:dyDescent="0.25">
      <c r="F937" s="7"/>
    </row>
    <row r="938" spans="6:6" x14ac:dyDescent="0.25">
      <c r="F938" s="7"/>
    </row>
    <row r="939" spans="6:6" x14ac:dyDescent="0.25">
      <c r="F939" s="7"/>
    </row>
    <row r="940" spans="6:6" x14ac:dyDescent="0.25">
      <c r="F940" s="7"/>
    </row>
    <row r="941" spans="6:6" x14ac:dyDescent="0.25">
      <c r="F941" s="7"/>
    </row>
    <row r="942" spans="6:6" x14ac:dyDescent="0.25">
      <c r="F942" s="7"/>
    </row>
    <row r="943" spans="6:6" x14ac:dyDescent="0.25">
      <c r="F943" s="7"/>
    </row>
    <row r="944" spans="6:6" x14ac:dyDescent="0.25">
      <c r="F944" s="7"/>
    </row>
    <row r="945" spans="6:6" x14ac:dyDescent="0.25">
      <c r="F945" s="7"/>
    </row>
    <row r="946" spans="6:6" x14ac:dyDescent="0.25">
      <c r="F946" s="7"/>
    </row>
    <row r="947" spans="6:6" x14ac:dyDescent="0.25">
      <c r="F947" s="7"/>
    </row>
    <row r="948" spans="6:6" x14ac:dyDescent="0.25">
      <c r="F948" s="7"/>
    </row>
    <row r="949" spans="6:6" x14ac:dyDescent="0.25">
      <c r="F949" s="7"/>
    </row>
    <row r="950" spans="6:6" x14ac:dyDescent="0.25">
      <c r="F950" s="7"/>
    </row>
    <row r="951" spans="6:6" x14ac:dyDescent="0.25">
      <c r="F951" s="7"/>
    </row>
    <row r="952" spans="6:6" x14ac:dyDescent="0.25">
      <c r="F952" s="7"/>
    </row>
    <row r="953" spans="6:6" x14ac:dyDescent="0.25">
      <c r="F953" s="7"/>
    </row>
    <row r="954" spans="6:6" x14ac:dyDescent="0.25">
      <c r="F954" s="7"/>
    </row>
    <row r="955" spans="6:6" x14ac:dyDescent="0.25">
      <c r="F955" s="7"/>
    </row>
    <row r="956" spans="6:6" x14ac:dyDescent="0.25">
      <c r="F956" s="7"/>
    </row>
    <row r="957" spans="6:6" x14ac:dyDescent="0.25">
      <c r="F957" s="7"/>
    </row>
    <row r="958" spans="6:6" x14ac:dyDescent="0.25">
      <c r="F958" s="7"/>
    </row>
    <row r="959" spans="6:6" x14ac:dyDescent="0.25">
      <c r="F959" s="7"/>
    </row>
    <row r="960" spans="6:6" x14ac:dyDescent="0.25">
      <c r="F960" s="7"/>
    </row>
    <row r="961" spans="6:6" x14ac:dyDescent="0.25">
      <c r="F961" s="7"/>
    </row>
    <row r="962" spans="6:6" x14ac:dyDescent="0.25">
      <c r="F962" s="7"/>
    </row>
    <row r="963" spans="6:6" x14ac:dyDescent="0.25">
      <c r="F963" s="7"/>
    </row>
    <row r="964" spans="6:6" x14ac:dyDescent="0.25">
      <c r="F964" s="7"/>
    </row>
    <row r="965" spans="6:6" x14ac:dyDescent="0.25">
      <c r="F965" s="7"/>
    </row>
    <row r="966" spans="6:6" x14ac:dyDescent="0.25">
      <c r="F966" s="7"/>
    </row>
    <row r="967" spans="6:6" x14ac:dyDescent="0.25">
      <c r="F967" s="7"/>
    </row>
    <row r="968" spans="6:6" x14ac:dyDescent="0.25">
      <c r="F968" s="7"/>
    </row>
    <row r="969" spans="6:6" x14ac:dyDescent="0.25">
      <c r="F969" s="7"/>
    </row>
    <row r="970" spans="6:6" x14ac:dyDescent="0.25">
      <c r="F970" s="7"/>
    </row>
    <row r="971" spans="6:6" x14ac:dyDescent="0.25">
      <c r="F971" s="7"/>
    </row>
    <row r="972" spans="6:6" x14ac:dyDescent="0.25">
      <c r="F972" s="7"/>
    </row>
    <row r="973" spans="6:6" x14ac:dyDescent="0.25">
      <c r="F973" s="7"/>
    </row>
    <row r="974" spans="6:6" x14ac:dyDescent="0.25">
      <c r="F974" s="7"/>
    </row>
    <row r="975" spans="6:6" x14ac:dyDescent="0.25">
      <c r="F975" s="7"/>
    </row>
    <row r="976" spans="6:6" x14ac:dyDescent="0.25">
      <c r="F976" s="7"/>
    </row>
    <row r="977" spans="6:6" x14ac:dyDescent="0.25">
      <c r="F977" s="7"/>
    </row>
    <row r="978" spans="6:6" x14ac:dyDescent="0.25">
      <c r="F978" s="7"/>
    </row>
    <row r="979" spans="6:6" x14ac:dyDescent="0.25">
      <c r="F979" s="7"/>
    </row>
    <row r="980" spans="6:6" x14ac:dyDescent="0.25">
      <c r="F980" s="7"/>
    </row>
    <row r="981" spans="6:6" x14ac:dyDescent="0.25">
      <c r="F981" s="7"/>
    </row>
    <row r="982" spans="6:6" x14ac:dyDescent="0.25">
      <c r="F982" s="7"/>
    </row>
    <row r="983" spans="6:6" x14ac:dyDescent="0.25">
      <c r="F983" s="7"/>
    </row>
    <row r="984" spans="6:6" x14ac:dyDescent="0.25">
      <c r="F984" s="7"/>
    </row>
    <row r="985" spans="6:6" x14ac:dyDescent="0.25">
      <c r="F985" s="7"/>
    </row>
    <row r="986" spans="6:6" x14ac:dyDescent="0.25">
      <c r="F986" s="7"/>
    </row>
    <row r="987" spans="6:6" x14ac:dyDescent="0.25">
      <c r="F987" s="7"/>
    </row>
    <row r="988" spans="6:6" x14ac:dyDescent="0.25">
      <c r="F988" s="7"/>
    </row>
    <row r="989" spans="6:6" x14ac:dyDescent="0.25">
      <c r="F989" s="7"/>
    </row>
    <row r="990" spans="6:6" x14ac:dyDescent="0.25">
      <c r="F990" s="7"/>
    </row>
    <row r="991" spans="6:6" x14ac:dyDescent="0.25">
      <c r="F991" s="7"/>
    </row>
    <row r="992" spans="6:6" x14ac:dyDescent="0.25">
      <c r="F992" s="7"/>
    </row>
    <row r="993" spans="6:6" x14ac:dyDescent="0.25">
      <c r="F993" s="7"/>
    </row>
    <row r="994" spans="6:6" x14ac:dyDescent="0.25">
      <c r="F994" s="7"/>
    </row>
    <row r="995" spans="6:6" x14ac:dyDescent="0.25">
      <c r="F995" s="7"/>
    </row>
    <row r="996" spans="6:6" x14ac:dyDescent="0.25">
      <c r="F996" s="7"/>
    </row>
    <row r="997" spans="6:6" x14ac:dyDescent="0.25">
      <c r="F997" s="7"/>
    </row>
    <row r="998" spans="6:6" x14ac:dyDescent="0.25">
      <c r="F998" s="7"/>
    </row>
    <row r="999" spans="6:6" x14ac:dyDescent="0.25">
      <c r="F999" s="7"/>
    </row>
    <row r="1000" spans="6:6" x14ac:dyDescent="0.25">
      <c r="F1000" s="7"/>
    </row>
    <row r="1001" spans="6:6" x14ac:dyDescent="0.25">
      <c r="F1001" s="7"/>
    </row>
    <row r="1002" spans="6:6" x14ac:dyDescent="0.25">
      <c r="F1002" s="7"/>
    </row>
    <row r="1003" spans="6:6" x14ac:dyDescent="0.25">
      <c r="F1003" s="7"/>
    </row>
    <row r="1004" spans="6:6" x14ac:dyDescent="0.25">
      <c r="F1004" s="7"/>
    </row>
    <row r="1005" spans="6:6" x14ac:dyDescent="0.25">
      <c r="F1005" s="7"/>
    </row>
    <row r="1006" spans="6:6" x14ac:dyDescent="0.25">
      <c r="F1006" s="7"/>
    </row>
    <row r="1007" spans="6:6" x14ac:dyDescent="0.25">
      <c r="F1007" s="7"/>
    </row>
    <row r="1008" spans="6:6" x14ac:dyDescent="0.25">
      <c r="F1008" s="7"/>
    </row>
    <row r="1009" spans="6:6" x14ac:dyDescent="0.25">
      <c r="F1009" s="7"/>
    </row>
    <row r="1010" spans="6:6" x14ac:dyDescent="0.25">
      <c r="F1010" s="7"/>
    </row>
    <row r="1011" spans="6:6" x14ac:dyDescent="0.25">
      <c r="F1011" s="7"/>
    </row>
    <row r="1012" spans="6:6" x14ac:dyDescent="0.25">
      <c r="F1012" s="7"/>
    </row>
    <row r="1013" spans="6:6" x14ac:dyDescent="0.25">
      <c r="F1013" s="7"/>
    </row>
    <row r="1014" spans="6:6" x14ac:dyDescent="0.25">
      <c r="F1014" s="7"/>
    </row>
    <row r="1015" spans="6:6" x14ac:dyDescent="0.25">
      <c r="F1015" s="7"/>
    </row>
    <row r="1016" spans="6:6" x14ac:dyDescent="0.25">
      <c r="F1016" s="7"/>
    </row>
    <row r="1017" spans="6:6" x14ac:dyDescent="0.25">
      <c r="F1017" s="7"/>
    </row>
    <row r="1018" spans="6:6" x14ac:dyDescent="0.25">
      <c r="F1018" s="7"/>
    </row>
    <row r="1019" spans="6:6" x14ac:dyDescent="0.25">
      <c r="F1019" s="7"/>
    </row>
    <row r="1020" spans="6:6" x14ac:dyDescent="0.25">
      <c r="F1020" s="7"/>
    </row>
    <row r="1021" spans="6:6" x14ac:dyDescent="0.25">
      <c r="F1021" s="7"/>
    </row>
    <row r="1022" spans="6:6" x14ac:dyDescent="0.25">
      <c r="F1022" s="7"/>
    </row>
    <row r="1023" spans="6:6" x14ac:dyDescent="0.25">
      <c r="F1023" s="7"/>
    </row>
    <row r="1024" spans="6:6" x14ac:dyDescent="0.25">
      <c r="F1024" s="7"/>
    </row>
    <row r="1025" spans="6:6" x14ac:dyDescent="0.25">
      <c r="F1025" s="7"/>
    </row>
    <row r="1026" spans="6:6" x14ac:dyDescent="0.25">
      <c r="F1026" s="7"/>
    </row>
    <row r="1027" spans="6:6" x14ac:dyDescent="0.25">
      <c r="F1027" s="7"/>
    </row>
    <row r="1028" spans="6:6" x14ac:dyDescent="0.25">
      <c r="F1028" s="7"/>
    </row>
    <row r="1029" spans="6:6" x14ac:dyDescent="0.25">
      <c r="F1029" s="7"/>
    </row>
    <row r="1030" spans="6:6" x14ac:dyDescent="0.25">
      <c r="F1030" s="7"/>
    </row>
    <row r="1031" spans="6:6" x14ac:dyDescent="0.25">
      <c r="F1031" s="7"/>
    </row>
    <row r="1032" spans="6:6" x14ac:dyDescent="0.25">
      <c r="F1032" s="7"/>
    </row>
    <row r="1033" spans="6:6" x14ac:dyDescent="0.25">
      <c r="F1033" s="7"/>
    </row>
    <row r="1034" spans="6:6" x14ac:dyDescent="0.25">
      <c r="F1034" s="7"/>
    </row>
    <row r="1035" spans="6:6" x14ac:dyDescent="0.25">
      <c r="F1035" s="7"/>
    </row>
    <row r="1036" spans="6:6" x14ac:dyDescent="0.25">
      <c r="F1036" s="7"/>
    </row>
    <row r="1037" spans="6:6" x14ac:dyDescent="0.25">
      <c r="F1037" s="7"/>
    </row>
    <row r="1038" spans="6:6" x14ac:dyDescent="0.25">
      <c r="F1038" s="7"/>
    </row>
    <row r="1039" spans="6:6" x14ac:dyDescent="0.25">
      <c r="F1039" s="7"/>
    </row>
    <row r="1040" spans="6:6" x14ac:dyDescent="0.25">
      <c r="F1040" s="7"/>
    </row>
    <row r="1041" spans="6:6" x14ac:dyDescent="0.25">
      <c r="F1041" s="7"/>
    </row>
    <row r="1042" spans="6:6" x14ac:dyDescent="0.25">
      <c r="F1042" s="7"/>
    </row>
    <row r="1043" spans="6:6" x14ac:dyDescent="0.25">
      <c r="F1043" s="7"/>
    </row>
    <row r="1044" spans="6:6" x14ac:dyDescent="0.25">
      <c r="F1044" s="7"/>
    </row>
    <row r="1045" spans="6:6" x14ac:dyDescent="0.25">
      <c r="F1045" s="7"/>
    </row>
    <row r="1046" spans="6:6" x14ac:dyDescent="0.25">
      <c r="F1046" s="7"/>
    </row>
    <row r="1047" spans="6:6" x14ac:dyDescent="0.25">
      <c r="F1047" s="7"/>
    </row>
    <row r="1048" spans="6:6" x14ac:dyDescent="0.25">
      <c r="F1048" s="7"/>
    </row>
    <row r="1049" spans="6:6" x14ac:dyDescent="0.25">
      <c r="F1049" s="7"/>
    </row>
    <row r="1050" spans="6:6" x14ac:dyDescent="0.25">
      <c r="F1050" s="7"/>
    </row>
    <row r="1051" spans="6:6" x14ac:dyDescent="0.25">
      <c r="F1051" s="7"/>
    </row>
    <row r="1052" spans="6:6" x14ac:dyDescent="0.25">
      <c r="F1052" s="7"/>
    </row>
    <row r="1053" spans="6:6" x14ac:dyDescent="0.25">
      <c r="F1053" s="7"/>
    </row>
    <row r="1054" spans="6:6" x14ac:dyDescent="0.25">
      <c r="F1054" s="7"/>
    </row>
    <row r="1055" spans="6:6" x14ac:dyDescent="0.25">
      <c r="F1055" s="7"/>
    </row>
    <row r="1056" spans="6:6" x14ac:dyDescent="0.25">
      <c r="F1056" s="7"/>
    </row>
    <row r="1057" spans="6:6" x14ac:dyDescent="0.25">
      <c r="F1057" s="7"/>
    </row>
    <row r="1058" spans="6:6" x14ac:dyDescent="0.25">
      <c r="F1058" s="7"/>
    </row>
    <row r="1059" spans="6:6" x14ac:dyDescent="0.25">
      <c r="F1059" s="7"/>
    </row>
    <row r="1060" spans="6:6" x14ac:dyDescent="0.25">
      <c r="F1060" s="7"/>
    </row>
    <row r="1061" spans="6:6" x14ac:dyDescent="0.25">
      <c r="F1061" s="7"/>
    </row>
    <row r="1062" spans="6:6" x14ac:dyDescent="0.25">
      <c r="F1062" s="7"/>
    </row>
    <row r="1063" spans="6:6" x14ac:dyDescent="0.25">
      <c r="F1063" s="7"/>
    </row>
    <row r="1064" spans="6:6" x14ac:dyDescent="0.25">
      <c r="F1064" s="7"/>
    </row>
    <row r="1065" spans="6:6" x14ac:dyDescent="0.25">
      <c r="F1065" s="7"/>
    </row>
    <row r="1066" spans="6:6" x14ac:dyDescent="0.25">
      <c r="F1066" s="7"/>
    </row>
    <row r="1067" spans="6:6" x14ac:dyDescent="0.25">
      <c r="F1067" s="7"/>
    </row>
    <row r="1068" spans="6:6" x14ac:dyDescent="0.25">
      <c r="F1068" s="7"/>
    </row>
    <row r="1069" spans="6:6" x14ac:dyDescent="0.25">
      <c r="F1069" s="7"/>
    </row>
    <row r="1070" spans="6:6" x14ac:dyDescent="0.25">
      <c r="F1070" s="7"/>
    </row>
    <row r="1071" spans="6:6" x14ac:dyDescent="0.25">
      <c r="F1071" s="7"/>
    </row>
    <row r="1072" spans="6:6" x14ac:dyDescent="0.25">
      <c r="F1072" s="7"/>
    </row>
    <row r="1073" spans="6:6" x14ac:dyDescent="0.25">
      <c r="F1073" s="7"/>
    </row>
    <row r="1074" spans="6:6" x14ac:dyDescent="0.25">
      <c r="F1074" s="7"/>
    </row>
    <row r="1075" spans="6:6" x14ac:dyDescent="0.25">
      <c r="F1075" s="7"/>
    </row>
    <row r="1076" spans="6:6" x14ac:dyDescent="0.25">
      <c r="F1076" s="7"/>
    </row>
    <row r="1077" spans="6:6" x14ac:dyDescent="0.25">
      <c r="F1077" s="7"/>
    </row>
    <row r="1078" spans="6:6" x14ac:dyDescent="0.25">
      <c r="F1078" s="7"/>
    </row>
    <row r="1079" spans="6:6" x14ac:dyDescent="0.25">
      <c r="F1079" s="7"/>
    </row>
    <row r="1080" spans="6:6" x14ac:dyDescent="0.25">
      <c r="F1080" s="7"/>
    </row>
    <row r="1081" spans="6:6" x14ac:dyDescent="0.25">
      <c r="F1081" s="7"/>
    </row>
    <row r="1082" spans="6:6" x14ac:dyDescent="0.25">
      <c r="F1082" s="7"/>
    </row>
    <row r="1083" spans="6:6" x14ac:dyDescent="0.25">
      <c r="F1083" s="7"/>
    </row>
    <row r="1084" spans="6:6" x14ac:dyDescent="0.25">
      <c r="F1084" s="7"/>
    </row>
    <row r="1085" spans="6:6" x14ac:dyDescent="0.25">
      <c r="F1085" s="7"/>
    </row>
    <row r="1086" spans="6:6" x14ac:dyDescent="0.25">
      <c r="F1086" s="7"/>
    </row>
    <row r="1087" spans="6:6" x14ac:dyDescent="0.25">
      <c r="F1087" s="7"/>
    </row>
    <row r="1088" spans="6:6" x14ac:dyDescent="0.25">
      <c r="F1088" s="7"/>
    </row>
    <row r="1089" spans="6:6" x14ac:dyDescent="0.25">
      <c r="F1089" s="7"/>
    </row>
    <row r="1090" spans="6:6" x14ac:dyDescent="0.25">
      <c r="F1090" s="7"/>
    </row>
    <row r="1091" spans="6:6" x14ac:dyDescent="0.25">
      <c r="F1091" s="7"/>
    </row>
    <row r="1092" spans="6:6" x14ac:dyDescent="0.25">
      <c r="F1092" s="7"/>
    </row>
    <row r="1093" spans="6:6" x14ac:dyDescent="0.25">
      <c r="F1093" s="7"/>
    </row>
    <row r="1094" spans="6:6" x14ac:dyDescent="0.25">
      <c r="F1094" s="7"/>
    </row>
    <row r="1095" spans="6:6" x14ac:dyDescent="0.25">
      <c r="F1095" s="7"/>
    </row>
    <row r="1096" spans="6:6" x14ac:dyDescent="0.25">
      <c r="F1096" s="7"/>
    </row>
  </sheetData>
  <sheetProtection algorithmName="SHA-512" hashValue="KSsVTmmd4GV2KDcCzUUh8zE5tPcYqtqmZAvOdiravHjpAranj9XsNYuO6vss1NBO/H9GJ5i8Q8+kHsQXJHZDUQ==" saltValue="JiRUBKWXE5gt7X7dPWCTqA==" spinCount="100000" sheet="1" objects="1" scenarios="1"/>
  <mergeCells count="427">
    <mergeCell ref="A1:E1"/>
    <mergeCell ref="A30:C30"/>
    <mergeCell ref="A5:B5"/>
    <mergeCell ref="A6:B6"/>
    <mergeCell ref="A7:B7"/>
    <mergeCell ref="A8:B8"/>
    <mergeCell ref="A14:B14"/>
    <mergeCell ref="A15:B15"/>
    <mergeCell ref="A16:B16"/>
    <mergeCell ref="A17:B17"/>
    <mergeCell ref="A18:B18"/>
    <mergeCell ref="A25:C25"/>
    <mergeCell ref="A26:C26"/>
    <mergeCell ref="A27:C27"/>
    <mergeCell ref="A28:C28"/>
    <mergeCell ref="A29:C29"/>
    <mergeCell ref="A20:B20"/>
    <mergeCell ref="A21:B21"/>
    <mergeCell ref="A23:B23"/>
    <mergeCell ref="A19:B19"/>
    <mergeCell ref="C8:E8"/>
    <mergeCell ref="C14:E14"/>
    <mergeCell ref="C15:E15"/>
    <mergeCell ref="C5:E5"/>
    <mergeCell ref="C39:D39"/>
    <mergeCell ref="C40:D40"/>
    <mergeCell ref="C41:D41"/>
    <mergeCell ref="C42:D42"/>
    <mergeCell ref="C43:D43"/>
    <mergeCell ref="C44:D44"/>
    <mergeCell ref="A32:B32"/>
    <mergeCell ref="C34:D34"/>
    <mergeCell ref="C35:D35"/>
    <mergeCell ref="C36:D36"/>
    <mergeCell ref="C37:D37"/>
    <mergeCell ref="C38:D38"/>
    <mergeCell ref="C51:D51"/>
    <mergeCell ref="C52:D52"/>
    <mergeCell ref="C53:D53"/>
    <mergeCell ref="C54:D54"/>
    <mergeCell ref="C55:D55"/>
    <mergeCell ref="C56:D56"/>
    <mergeCell ref="C45:D45"/>
    <mergeCell ref="C46:D46"/>
    <mergeCell ref="C47:D47"/>
    <mergeCell ref="C48:D48"/>
    <mergeCell ref="C49:D49"/>
    <mergeCell ref="C50:D50"/>
    <mergeCell ref="C63:D63"/>
    <mergeCell ref="C64:D64"/>
    <mergeCell ref="C65:D65"/>
    <mergeCell ref="C66:D66"/>
    <mergeCell ref="C67:D67"/>
    <mergeCell ref="C68:D68"/>
    <mergeCell ref="C57:D57"/>
    <mergeCell ref="C58:D58"/>
    <mergeCell ref="C59:D59"/>
    <mergeCell ref="C60:D60"/>
    <mergeCell ref="C61:D61"/>
    <mergeCell ref="C62:D62"/>
    <mergeCell ref="C75:D75"/>
    <mergeCell ref="C76:D76"/>
    <mergeCell ref="C77:D77"/>
    <mergeCell ref="C78:D78"/>
    <mergeCell ref="C79:D79"/>
    <mergeCell ref="C80:D80"/>
    <mergeCell ref="C69:D69"/>
    <mergeCell ref="C70:D70"/>
    <mergeCell ref="C71:D71"/>
    <mergeCell ref="C72:D72"/>
    <mergeCell ref="C73:D73"/>
    <mergeCell ref="C74:D74"/>
    <mergeCell ref="C87:D87"/>
    <mergeCell ref="C88:D88"/>
    <mergeCell ref="C89:D89"/>
    <mergeCell ref="C90:D90"/>
    <mergeCell ref="C91:D91"/>
    <mergeCell ref="C92:D92"/>
    <mergeCell ref="C81:D81"/>
    <mergeCell ref="C82:D82"/>
    <mergeCell ref="C83:D83"/>
    <mergeCell ref="C84:D84"/>
    <mergeCell ref="C85:D85"/>
    <mergeCell ref="C86:D86"/>
    <mergeCell ref="C99:D99"/>
    <mergeCell ref="C100:D100"/>
    <mergeCell ref="C101:D101"/>
    <mergeCell ref="C102:D102"/>
    <mergeCell ref="C103:D103"/>
    <mergeCell ref="C104:D104"/>
    <mergeCell ref="C93:D93"/>
    <mergeCell ref="C94:D94"/>
    <mergeCell ref="C95:D95"/>
    <mergeCell ref="C96:D96"/>
    <mergeCell ref="C97:D97"/>
    <mergeCell ref="C98:D98"/>
    <mergeCell ref="C111:D111"/>
    <mergeCell ref="C112:D112"/>
    <mergeCell ref="C113:D113"/>
    <mergeCell ref="C114:D114"/>
    <mergeCell ref="C115:D115"/>
    <mergeCell ref="C116:D116"/>
    <mergeCell ref="C105:D105"/>
    <mergeCell ref="C106:D106"/>
    <mergeCell ref="C107:D107"/>
    <mergeCell ref="C108:D108"/>
    <mergeCell ref="C109:D109"/>
    <mergeCell ref="C110:D110"/>
    <mergeCell ref="C123:D123"/>
    <mergeCell ref="C124:D124"/>
    <mergeCell ref="C125:D125"/>
    <mergeCell ref="C126:D126"/>
    <mergeCell ref="C127:D127"/>
    <mergeCell ref="C128:D128"/>
    <mergeCell ref="C117:D117"/>
    <mergeCell ref="C118:D118"/>
    <mergeCell ref="C119:D119"/>
    <mergeCell ref="C120:D120"/>
    <mergeCell ref="C121:D121"/>
    <mergeCell ref="C122:D122"/>
    <mergeCell ref="C135:D135"/>
    <mergeCell ref="C136:D136"/>
    <mergeCell ref="C137:D137"/>
    <mergeCell ref="C138:D138"/>
    <mergeCell ref="C139:D139"/>
    <mergeCell ref="C140:D140"/>
    <mergeCell ref="C129:D129"/>
    <mergeCell ref="C130:D130"/>
    <mergeCell ref="C131:D131"/>
    <mergeCell ref="C132:D132"/>
    <mergeCell ref="C133:D133"/>
    <mergeCell ref="C134:D134"/>
    <mergeCell ref="C147:D147"/>
    <mergeCell ref="C148:D148"/>
    <mergeCell ref="C149:D149"/>
    <mergeCell ref="C150:D150"/>
    <mergeCell ref="C151:D151"/>
    <mergeCell ref="C152:D152"/>
    <mergeCell ref="C141:D141"/>
    <mergeCell ref="C142:D142"/>
    <mergeCell ref="C143:D143"/>
    <mergeCell ref="C144:D144"/>
    <mergeCell ref="C145:D145"/>
    <mergeCell ref="C146:D146"/>
    <mergeCell ref="C159:D159"/>
    <mergeCell ref="C160:D160"/>
    <mergeCell ref="C161:D161"/>
    <mergeCell ref="C162:D162"/>
    <mergeCell ref="C163:D163"/>
    <mergeCell ref="C164:D164"/>
    <mergeCell ref="C153:D153"/>
    <mergeCell ref="C154:D154"/>
    <mergeCell ref="C155:D155"/>
    <mergeCell ref="C156:D156"/>
    <mergeCell ref="C157:D157"/>
    <mergeCell ref="C158:D158"/>
    <mergeCell ref="C171:D171"/>
    <mergeCell ref="C172:D172"/>
    <mergeCell ref="C173:D173"/>
    <mergeCell ref="C174:D174"/>
    <mergeCell ref="C175:D175"/>
    <mergeCell ref="C176:D176"/>
    <mergeCell ref="C165:D165"/>
    <mergeCell ref="C166:D166"/>
    <mergeCell ref="C167:D167"/>
    <mergeCell ref="C168:D168"/>
    <mergeCell ref="C169:D169"/>
    <mergeCell ref="C170:D170"/>
    <mergeCell ref="C183:D183"/>
    <mergeCell ref="C184:D184"/>
    <mergeCell ref="C185:D185"/>
    <mergeCell ref="C186:D186"/>
    <mergeCell ref="C187:D187"/>
    <mergeCell ref="C188:D188"/>
    <mergeCell ref="C177:D177"/>
    <mergeCell ref="C178:D178"/>
    <mergeCell ref="C179:D179"/>
    <mergeCell ref="C180:D180"/>
    <mergeCell ref="C181:D181"/>
    <mergeCell ref="C182:D182"/>
    <mergeCell ref="C195:D195"/>
    <mergeCell ref="C196:D196"/>
    <mergeCell ref="C197:D197"/>
    <mergeCell ref="C198:D198"/>
    <mergeCell ref="C199:D199"/>
    <mergeCell ref="C200:D200"/>
    <mergeCell ref="C189:D189"/>
    <mergeCell ref="C190:D190"/>
    <mergeCell ref="C191:D191"/>
    <mergeCell ref="C192:D192"/>
    <mergeCell ref="C193:D193"/>
    <mergeCell ref="C194:D194"/>
    <mergeCell ref="C207:D207"/>
    <mergeCell ref="C208:D208"/>
    <mergeCell ref="C209:D209"/>
    <mergeCell ref="C210:D210"/>
    <mergeCell ref="C211:D211"/>
    <mergeCell ref="C212:D212"/>
    <mergeCell ref="C201:D201"/>
    <mergeCell ref="C202:D202"/>
    <mergeCell ref="C203:D203"/>
    <mergeCell ref="C204:D204"/>
    <mergeCell ref="C205:D205"/>
    <mergeCell ref="C206:D206"/>
    <mergeCell ref="C219:D219"/>
    <mergeCell ref="C220:D220"/>
    <mergeCell ref="C221:D221"/>
    <mergeCell ref="C222:D222"/>
    <mergeCell ref="C223:D223"/>
    <mergeCell ref="C224:D224"/>
    <mergeCell ref="C213:D213"/>
    <mergeCell ref="C214:D214"/>
    <mergeCell ref="C215:D215"/>
    <mergeCell ref="C216:D216"/>
    <mergeCell ref="C217:D217"/>
    <mergeCell ref="C218:D218"/>
    <mergeCell ref="C231:D231"/>
    <mergeCell ref="C232:D232"/>
    <mergeCell ref="C233:D233"/>
    <mergeCell ref="C234:D234"/>
    <mergeCell ref="C235:D235"/>
    <mergeCell ref="C236:D236"/>
    <mergeCell ref="C225:D225"/>
    <mergeCell ref="C226:D226"/>
    <mergeCell ref="C227:D227"/>
    <mergeCell ref="C228:D228"/>
    <mergeCell ref="C229:D229"/>
    <mergeCell ref="C230:D230"/>
    <mergeCell ref="C243:D243"/>
    <mergeCell ref="C244:D244"/>
    <mergeCell ref="C245:D245"/>
    <mergeCell ref="C246:D246"/>
    <mergeCell ref="C247:D247"/>
    <mergeCell ref="C248:D248"/>
    <mergeCell ref="C237:D237"/>
    <mergeCell ref="C238:D238"/>
    <mergeCell ref="C239:D239"/>
    <mergeCell ref="C240:D240"/>
    <mergeCell ref="C241:D241"/>
    <mergeCell ref="C242:D242"/>
    <mergeCell ref="C255:D255"/>
    <mergeCell ref="C256:D256"/>
    <mergeCell ref="C257:D257"/>
    <mergeCell ref="C258:D258"/>
    <mergeCell ref="C259:D259"/>
    <mergeCell ref="C260:D260"/>
    <mergeCell ref="C249:D249"/>
    <mergeCell ref="C250:D250"/>
    <mergeCell ref="C251:D251"/>
    <mergeCell ref="C252:D252"/>
    <mergeCell ref="C253:D253"/>
    <mergeCell ref="C254:D254"/>
    <mergeCell ref="C267:D267"/>
    <mergeCell ref="C268:D268"/>
    <mergeCell ref="C269:D269"/>
    <mergeCell ref="C270:D270"/>
    <mergeCell ref="C271:D271"/>
    <mergeCell ref="C272:D272"/>
    <mergeCell ref="C261:D261"/>
    <mergeCell ref="C262:D262"/>
    <mergeCell ref="C263:D263"/>
    <mergeCell ref="C264:D264"/>
    <mergeCell ref="C265:D265"/>
    <mergeCell ref="C266:D266"/>
    <mergeCell ref="C279:D279"/>
    <mergeCell ref="C280:D280"/>
    <mergeCell ref="C281:D281"/>
    <mergeCell ref="C282:D282"/>
    <mergeCell ref="C283:D283"/>
    <mergeCell ref="C284:D284"/>
    <mergeCell ref="C273:D273"/>
    <mergeCell ref="C274:D274"/>
    <mergeCell ref="C275:D275"/>
    <mergeCell ref="C276:D276"/>
    <mergeCell ref="C277:D277"/>
    <mergeCell ref="C278:D278"/>
    <mergeCell ref="C291:D291"/>
    <mergeCell ref="C292:D292"/>
    <mergeCell ref="C293:D293"/>
    <mergeCell ref="C294:D294"/>
    <mergeCell ref="C295:D295"/>
    <mergeCell ref="C296:D296"/>
    <mergeCell ref="C285:D285"/>
    <mergeCell ref="C286:D286"/>
    <mergeCell ref="C287:D287"/>
    <mergeCell ref="C288:D288"/>
    <mergeCell ref="C289:D289"/>
    <mergeCell ref="C290:D290"/>
    <mergeCell ref="C303:D303"/>
    <mergeCell ref="C304:D304"/>
    <mergeCell ref="C305:D305"/>
    <mergeCell ref="C306:D306"/>
    <mergeCell ref="C307:D307"/>
    <mergeCell ref="C308:D308"/>
    <mergeCell ref="C297:D297"/>
    <mergeCell ref="C298:D298"/>
    <mergeCell ref="C299:D299"/>
    <mergeCell ref="C300:D300"/>
    <mergeCell ref="C301:D301"/>
    <mergeCell ref="C302:D302"/>
    <mergeCell ref="C315:D315"/>
    <mergeCell ref="C316:D316"/>
    <mergeCell ref="C317:D317"/>
    <mergeCell ref="C318:D318"/>
    <mergeCell ref="C319:D319"/>
    <mergeCell ref="C320:D320"/>
    <mergeCell ref="C309:D309"/>
    <mergeCell ref="C310:D310"/>
    <mergeCell ref="C311:D311"/>
    <mergeCell ref="C312:D312"/>
    <mergeCell ref="C313:D313"/>
    <mergeCell ref="C314:D314"/>
    <mergeCell ref="C327:D327"/>
    <mergeCell ref="C328:D328"/>
    <mergeCell ref="C329:D329"/>
    <mergeCell ref="C330:D330"/>
    <mergeCell ref="C331:D331"/>
    <mergeCell ref="C332:D332"/>
    <mergeCell ref="C321:D321"/>
    <mergeCell ref="C322:D322"/>
    <mergeCell ref="C323:D323"/>
    <mergeCell ref="C324:D324"/>
    <mergeCell ref="C325:D325"/>
    <mergeCell ref="C326:D326"/>
    <mergeCell ref="C339:D339"/>
    <mergeCell ref="C340:D340"/>
    <mergeCell ref="C341:D341"/>
    <mergeCell ref="C342:D342"/>
    <mergeCell ref="C343:D343"/>
    <mergeCell ref="C344:D344"/>
    <mergeCell ref="C333:D333"/>
    <mergeCell ref="C334:D334"/>
    <mergeCell ref="C335:D335"/>
    <mergeCell ref="C336:D336"/>
    <mergeCell ref="C337:D337"/>
    <mergeCell ref="C338:D338"/>
    <mergeCell ref="C351:D351"/>
    <mergeCell ref="C352:D352"/>
    <mergeCell ref="C353:D353"/>
    <mergeCell ref="C354:D354"/>
    <mergeCell ref="C355:D355"/>
    <mergeCell ref="C356:D356"/>
    <mergeCell ref="C345:D345"/>
    <mergeCell ref="C346:D346"/>
    <mergeCell ref="C347:D347"/>
    <mergeCell ref="C348:D348"/>
    <mergeCell ref="C349:D349"/>
    <mergeCell ref="C350:D350"/>
    <mergeCell ref="C363:D363"/>
    <mergeCell ref="C364:D364"/>
    <mergeCell ref="C365:D365"/>
    <mergeCell ref="C366:D366"/>
    <mergeCell ref="C367:D367"/>
    <mergeCell ref="C368:D368"/>
    <mergeCell ref="C357:D357"/>
    <mergeCell ref="C358:D358"/>
    <mergeCell ref="C359:D359"/>
    <mergeCell ref="C360:D360"/>
    <mergeCell ref="C361:D361"/>
    <mergeCell ref="C362:D362"/>
    <mergeCell ref="C375:D375"/>
    <mergeCell ref="C376:D376"/>
    <mergeCell ref="C377:D377"/>
    <mergeCell ref="C378:D378"/>
    <mergeCell ref="C379:D379"/>
    <mergeCell ref="C380:D380"/>
    <mergeCell ref="C369:D369"/>
    <mergeCell ref="C370:D370"/>
    <mergeCell ref="C371:D371"/>
    <mergeCell ref="C372:D372"/>
    <mergeCell ref="C373:D373"/>
    <mergeCell ref="C374:D374"/>
    <mergeCell ref="C398:D398"/>
    <mergeCell ref="C387:D387"/>
    <mergeCell ref="C388:D388"/>
    <mergeCell ref="C389:D389"/>
    <mergeCell ref="C390:D390"/>
    <mergeCell ref="C391:D391"/>
    <mergeCell ref="C392:D392"/>
    <mergeCell ref="C381:D381"/>
    <mergeCell ref="C382:D382"/>
    <mergeCell ref="C383:D383"/>
    <mergeCell ref="C384:D384"/>
    <mergeCell ref="C385:D385"/>
    <mergeCell ref="C386:D386"/>
    <mergeCell ref="K28:L28"/>
    <mergeCell ref="K29:L29"/>
    <mergeCell ref="K30:L30"/>
    <mergeCell ref="A12:B12"/>
    <mergeCell ref="C12:E12"/>
    <mergeCell ref="C405:D405"/>
    <mergeCell ref="C406:D406"/>
    <mergeCell ref="I25:J25"/>
    <mergeCell ref="I26:J26"/>
    <mergeCell ref="I27:J27"/>
    <mergeCell ref="I28:J28"/>
    <mergeCell ref="I29:J29"/>
    <mergeCell ref="I30:J30"/>
    <mergeCell ref="C399:D399"/>
    <mergeCell ref="C400:D400"/>
    <mergeCell ref="C401:D401"/>
    <mergeCell ref="C402:D402"/>
    <mergeCell ref="C403:D403"/>
    <mergeCell ref="C404:D404"/>
    <mergeCell ref="C393:D393"/>
    <mergeCell ref="C394:D394"/>
    <mergeCell ref="C395:D395"/>
    <mergeCell ref="C396:D396"/>
    <mergeCell ref="C397:D397"/>
    <mergeCell ref="A2:E2"/>
    <mergeCell ref="A9:B9"/>
    <mergeCell ref="A10:B10"/>
    <mergeCell ref="A11:B11"/>
    <mergeCell ref="C9:E9"/>
    <mergeCell ref="C10:E10"/>
    <mergeCell ref="C11:E11"/>
    <mergeCell ref="K26:L26"/>
    <mergeCell ref="K27:L27"/>
    <mergeCell ref="C16:E16"/>
    <mergeCell ref="C17:E17"/>
    <mergeCell ref="C18:E18"/>
    <mergeCell ref="C19:E19"/>
    <mergeCell ref="C20:E20"/>
    <mergeCell ref="C21:E21"/>
    <mergeCell ref="K25:L25"/>
    <mergeCell ref="C7:E7"/>
    <mergeCell ref="C6:E6"/>
  </mergeCells>
  <dataValidations count="1">
    <dataValidation type="decimal" allowBlank="1" showInputMessage="1" showErrorMessage="1" sqref="C12:E12" xr:uid="{00000000-0002-0000-0000-000000000000}">
      <formula1>0</formula1>
      <formula2>100</formula2>
    </dataValidation>
  </dataValidations>
  <pageMargins left="0.7" right="0.7" top="0.78740157499999996" bottom="0.78740157499999996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měny!$A$1:$A$2</xm:f>
          </x14:formula1>
          <xm:sqref>F26 F28 F30 F35:F1096</xm:sqref>
        </x14:dataValidation>
        <x14:dataValidation type="list" allowBlank="1" showInputMessage="1" showErrorMessage="1" xr:uid="{00000000-0002-0000-0000-000002000000}">
          <x14:formula1>
            <xm:f>'Kurzy ECB'!$A$1:$A$200</xm:f>
          </x14:formula1>
          <xm:sqref>D29 D25 D27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75"/>
  <sheetViews>
    <sheetView workbookViewId="0">
      <selection activeCell="G8" sqref="G8"/>
    </sheetView>
  </sheetViews>
  <sheetFormatPr defaultRowHeight="15" x14ac:dyDescent="0.25"/>
  <cols>
    <col min="1" max="1" width="9.28515625" customWidth="1"/>
    <col min="2" max="2" width="41.85546875" customWidth="1"/>
    <col min="5" max="5" width="13" customWidth="1"/>
    <col min="6" max="6" width="15.140625" customWidth="1"/>
    <col min="7" max="7" width="18.140625" customWidth="1"/>
    <col min="8" max="8" width="17.28515625" customWidth="1"/>
    <col min="9" max="9" width="11.85546875" customWidth="1"/>
    <col min="10" max="10" width="13" customWidth="1"/>
    <col min="11" max="11" width="17.42578125" customWidth="1"/>
    <col min="12" max="12" width="16.5703125" customWidth="1"/>
  </cols>
  <sheetData>
    <row r="1" spans="1:12" ht="15.75" thickBot="1" x14ac:dyDescent="0.3">
      <c r="A1" s="119" t="s">
        <v>32</v>
      </c>
      <c r="B1" s="120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.75" thickBot="1" x14ac:dyDescent="0.3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51.75" thickBot="1" x14ac:dyDescent="0.3">
      <c r="A3" s="46" t="s">
        <v>13</v>
      </c>
      <c r="B3" s="47" t="s">
        <v>14</v>
      </c>
      <c r="C3" s="121" t="s">
        <v>24</v>
      </c>
      <c r="D3" s="122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25">
      <c r="A4" s="51">
        <v>1</v>
      </c>
      <c r="B4" s="52">
        <f>'Žadatel a data za období N'!B35</f>
        <v>0</v>
      </c>
      <c r="C4" s="123">
        <f>'Žadatel a data za období N'!C35:D35</f>
        <v>0</v>
      </c>
      <c r="D4" s="124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N'!D$28*I4,G4*I4)</f>
        <v>0</v>
      </c>
      <c r="L4" s="74">
        <f>IF(F4="CZK",H4/'Žadatel a data za období N'!D$28*I4,H4*I4)</f>
        <v>0</v>
      </c>
    </row>
    <row r="5" spans="1:12" x14ac:dyDescent="0.25">
      <c r="A5" s="60">
        <v>2</v>
      </c>
      <c r="B5" s="61">
        <f>'Žadatel a data za období N'!B36</f>
        <v>0</v>
      </c>
      <c r="C5" s="113">
        <f>'Žadatel a data za období N'!C36:D36</f>
        <v>0</v>
      </c>
      <c r="D5" s="114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N'!D$28*I5,G5*I5)</f>
        <v>0</v>
      </c>
      <c r="L5" s="77">
        <f>IF(F5="CZK",H5/'Žadatel a data za období N'!D$28*I5,H5*I5)</f>
        <v>0</v>
      </c>
    </row>
    <row r="6" spans="1:12" x14ac:dyDescent="0.25">
      <c r="A6" s="60">
        <v>3</v>
      </c>
      <c r="B6" s="61">
        <f>'Žadatel a data za období N'!B37</f>
        <v>0</v>
      </c>
      <c r="C6" s="113">
        <f>'Žadatel a data za období N'!C37:D37</f>
        <v>0</v>
      </c>
      <c r="D6" s="114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N'!D$28*I6,G6*I6)</f>
        <v>0</v>
      </c>
      <c r="L6" s="77">
        <f>IF(F6="CZK",H6/'Žadatel a data za období N'!D$28*I6,H6*I6)</f>
        <v>0</v>
      </c>
    </row>
    <row r="7" spans="1:12" x14ac:dyDescent="0.25">
      <c r="A7" s="60">
        <v>4</v>
      </c>
      <c r="B7" s="61">
        <f>'Žadatel a data za období N'!B38</f>
        <v>0</v>
      </c>
      <c r="C7" s="113">
        <f>'Žadatel a data za období N'!C38:D38</f>
        <v>0</v>
      </c>
      <c r="D7" s="114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N'!D$28*I7,G7*I7)</f>
        <v>0</v>
      </c>
      <c r="L7" s="77">
        <f>IF(F7="CZK",H7/'Žadatel a data za období N'!D$28*I7,H7*I7)</f>
        <v>0</v>
      </c>
    </row>
    <row r="8" spans="1:12" x14ac:dyDescent="0.25">
      <c r="A8" s="60">
        <v>5</v>
      </c>
      <c r="B8" s="61">
        <f>'Žadatel a data za období N'!B39</f>
        <v>0</v>
      </c>
      <c r="C8" s="113">
        <f>'Žadatel a data za období N'!C39:D39</f>
        <v>0</v>
      </c>
      <c r="D8" s="114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N'!D$28*I8,G8*I8)</f>
        <v>0</v>
      </c>
      <c r="L8" s="77">
        <f>IF(F8="CZK",H8/'Žadatel a data za období N'!D$28*I8,H8*I8)</f>
        <v>0</v>
      </c>
    </row>
    <row r="9" spans="1:12" x14ac:dyDescent="0.25">
      <c r="A9" s="60">
        <v>6</v>
      </c>
      <c r="B9" s="61">
        <f>'Žadatel a data za období N'!B40</f>
        <v>0</v>
      </c>
      <c r="C9" s="113">
        <f>'Žadatel a data za období N'!C40:D40</f>
        <v>0</v>
      </c>
      <c r="D9" s="114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N'!D$28*I9,G9*I9)</f>
        <v>0</v>
      </c>
      <c r="L9" s="77">
        <f>IF(F9="CZK",H9/'Žadatel a data za období N'!D$28*I9,H9*I9)</f>
        <v>0</v>
      </c>
    </row>
    <row r="10" spans="1:12" x14ac:dyDescent="0.25">
      <c r="A10" s="60">
        <v>7</v>
      </c>
      <c r="B10" s="61">
        <f>'Žadatel a data za období N'!B41</f>
        <v>0</v>
      </c>
      <c r="C10" s="113">
        <f>'Žadatel a data za období N'!C41:D41</f>
        <v>0</v>
      </c>
      <c r="D10" s="114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N'!D$28*I10,G10*I10)</f>
        <v>0</v>
      </c>
      <c r="L10" s="77">
        <f>IF(F10="CZK",H10/'Žadatel a data za období N'!D$28*I10,H10*I10)</f>
        <v>0</v>
      </c>
    </row>
    <row r="11" spans="1:12" x14ac:dyDescent="0.25">
      <c r="A11" s="60">
        <v>8</v>
      </c>
      <c r="B11" s="61">
        <f>'Žadatel a data za období N'!B42</f>
        <v>0</v>
      </c>
      <c r="C11" s="113">
        <f>'Žadatel a data za období N'!C42:D42</f>
        <v>0</v>
      </c>
      <c r="D11" s="114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N'!D$28*I11,G11*I11)</f>
        <v>0</v>
      </c>
      <c r="L11" s="77">
        <f>IF(F11="CZK",H11/'Žadatel a data za období N'!D$28*I11,H11*I11)</f>
        <v>0</v>
      </c>
    </row>
    <row r="12" spans="1:12" x14ac:dyDescent="0.25">
      <c r="A12" s="60">
        <v>9</v>
      </c>
      <c r="B12" s="61">
        <f>'Žadatel a data za období N'!B43</f>
        <v>0</v>
      </c>
      <c r="C12" s="113">
        <f>'Žadatel a data za období N'!C43:D43</f>
        <v>0</v>
      </c>
      <c r="D12" s="114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N'!D$28*I12,G12*I12)</f>
        <v>0</v>
      </c>
      <c r="L12" s="77">
        <f>IF(F12="CZK",H12/'Žadatel a data za období N'!D$28*I12,H12*I12)</f>
        <v>0</v>
      </c>
    </row>
    <row r="13" spans="1:12" x14ac:dyDescent="0.25">
      <c r="A13" s="60">
        <v>10</v>
      </c>
      <c r="B13" s="61">
        <f>'Žadatel a data za období N'!B44</f>
        <v>0</v>
      </c>
      <c r="C13" s="113">
        <f>'Žadatel a data za období N'!C44:D44</f>
        <v>0</v>
      </c>
      <c r="D13" s="114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N'!D$28*I13,G13*I13)</f>
        <v>0</v>
      </c>
      <c r="L13" s="77">
        <f>IF(F13="CZK",H13/'Žadatel a data za období N'!D$28*I13,H13*I13)</f>
        <v>0</v>
      </c>
    </row>
    <row r="14" spans="1:12" x14ac:dyDescent="0.25">
      <c r="A14" s="60">
        <v>11</v>
      </c>
      <c r="B14" s="61">
        <f>'Žadatel a data za období N'!B45</f>
        <v>0</v>
      </c>
      <c r="C14" s="113">
        <f>'Žadatel a data za období N'!C45:D45</f>
        <v>0</v>
      </c>
      <c r="D14" s="114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N'!D$28*I14,G14*I14)</f>
        <v>0</v>
      </c>
      <c r="L14" s="77">
        <f>IF(F14="CZK",H14/'Žadatel a data za období N'!D$28*I14,H14*I14)</f>
        <v>0</v>
      </c>
    </row>
    <row r="15" spans="1:12" x14ac:dyDescent="0.25">
      <c r="A15" s="60">
        <v>12</v>
      </c>
      <c r="B15" s="61">
        <f>'Žadatel a data za období N'!B46</f>
        <v>0</v>
      </c>
      <c r="C15" s="113">
        <f>'Žadatel a data za období N'!C46:D46</f>
        <v>0</v>
      </c>
      <c r="D15" s="114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N'!D$28*I15,G15*I15)</f>
        <v>0</v>
      </c>
      <c r="L15" s="77">
        <f>IF(F15="CZK",H15/'Žadatel a data za období N'!D$28*I15,H15*I15)</f>
        <v>0</v>
      </c>
    </row>
    <row r="16" spans="1:12" x14ac:dyDescent="0.25">
      <c r="A16" s="60">
        <v>13</v>
      </c>
      <c r="B16" s="61">
        <f>'Žadatel a data za období N'!B47</f>
        <v>0</v>
      </c>
      <c r="C16" s="113">
        <f>'Žadatel a data za období N'!C47:D47</f>
        <v>0</v>
      </c>
      <c r="D16" s="114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N'!D$28*I16,G16*I16)</f>
        <v>0</v>
      </c>
      <c r="L16" s="77">
        <f>IF(F16="CZK",H16/'Žadatel a data za období N'!D$28*I16,H16*I16)</f>
        <v>0</v>
      </c>
    </row>
    <row r="17" spans="1:12" x14ac:dyDescent="0.25">
      <c r="A17" s="60">
        <v>14</v>
      </c>
      <c r="B17" s="61">
        <f>'Žadatel a data za období N'!B48</f>
        <v>0</v>
      </c>
      <c r="C17" s="113">
        <f>'Žadatel a data za období N'!C48:D48</f>
        <v>0</v>
      </c>
      <c r="D17" s="114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N'!D$28*I17,G17*I17)</f>
        <v>0</v>
      </c>
      <c r="L17" s="77">
        <f>IF(F17="CZK",H17/'Žadatel a data za období N'!D$28*I17,H17*I17)</f>
        <v>0</v>
      </c>
    </row>
    <row r="18" spans="1:12" x14ac:dyDescent="0.25">
      <c r="A18" s="60">
        <v>15</v>
      </c>
      <c r="B18" s="61">
        <f>'Žadatel a data za období N'!B49</f>
        <v>0</v>
      </c>
      <c r="C18" s="113">
        <f>'Žadatel a data za období N'!C49:D49</f>
        <v>0</v>
      </c>
      <c r="D18" s="114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N'!D$28*I18,G18*I18)</f>
        <v>0</v>
      </c>
      <c r="L18" s="77">
        <f>IF(F18="CZK",H18/'Žadatel a data za období N'!D$28*I18,H18*I18)</f>
        <v>0</v>
      </c>
    </row>
    <row r="19" spans="1:12" x14ac:dyDescent="0.25">
      <c r="A19" s="60">
        <v>16</v>
      </c>
      <c r="B19" s="61">
        <f>'Žadatel a data za období N'!B50</f>
        <v>0</v>
      </c>
      <c r="C19" s="113">
        <f>'Žadatel a data za období N'!C50:D50</f>
        <v>0</v>
      </c>
      <c r="D19" s="114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N'!D$28*I19,G19*I19)</f>
        <v>0</v>
      </c>
      <c r="L19" s="77">
        <f>IF(F19="CZK",H19/'Žadatel a data za období N'!D$28*I19,H19*I19)</f>
        <v>0</v>
      </c>
    </row>
    <row r="20" spans="1:12" x14ac:dyDescent="0.25">
      <c r="A20" s="60">
        <v>17</v>
      </c>
      <c r="B20" s="61">
        <f>'Žadatel a data za období N'!B51</f>
        <v>0</v>
      </c>
      <c r="C20" s="113">
        <f>'Žadatel a data za období N'!C51:D51</f>
        <v>0</v>
      </c>
      <c r="D20" s="114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N'!D$28*I20,G20*I20)</f>
        <v>0</v>
      </c>
      <c r="L20" s="77">
        <f>IF(F20="CZK",H20/'Žadatel a data za období N'!D$28*I20,H20*I20)</f>
        <v>0</v>
      </c>
    </row>
    <row r="21" spans="1:12" x14ac:dyDescent="0.25">
      <c r="A21" s="60">
        <v>18</v>
      </c>
      <c r="B21" s="61">
        <f>'Žadatel a data za období N'!B52</f>
        <v>0</v>
      </c>
      <c r="C21" s="113">
        <f>'Žadatel a data za období N'!C52:D52</f>
        <v>0</v>
      </c>
      <c r="D21" s="114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N'!D$28*I21,G21*I21)</f>
        <v>0</v>
      </c>
      <c r="L21" s="77">
        <f>IF(F21="CZK",H21/'Žadatel a data za období N'!D$28*I21,H21*I21)</f>
        <v>0</v>
      </c>
    </row>
    <row r="22" spans="1:12" x14ac:dyDescent="0.25">
      <c r="A22" s="60">
        <v>19</v>
      </c>
      <c r="B22" s="61">
        <f>'Žadatel a data za období N'!B53</f>
        <v>0</v>
      </c>
      <c r="C22" s="113">
        <f>'Žadatel a data za období N'!C53:D53</f>
        <v>0</v>
      </c>
      <c r="D22" s="114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N'!D$28*I22,G22*I22)</f>
        <v>0</v>
      </c>
      <c r="L22" s="77">
        <f>IF(F22="CZK",H22/'Žadatel a data za období N'!D$28*I22,H22*I22)</f>
        <v>0</v>
      </c>
    </row>
    <row r="23" spans="1:12" x14ac:dyDescent="0.25">
      <c r="A23" s="60">
        <v>20</v>
      </c>
      <c r="B23" s="61">
        <f>'Žadatel a data za období N'!B54</f>
        <v>0</v>
      </c>
      <c r="C23" s="113">
        <f>'Žadatel a data za období N'!C54:D54</f>
        <v>0</v>
      </c>
      <c r="D23" s="114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N'!D$28*I23,G23*I23)</f>
        <v>0</v>
      </c>
      <c r="L23" s="77">
        <f>IF(F23="CZK",H23/'Žadatel a data za období N'!D$28*I23,H23*I23)</f>
        <v>0</v>
      </c>
    </row>
    <row r="24" spans="1:12" x14ac:dyDescent="0.25">
      <c r="A24" s="60">
        <v>21</v>
      </c>
      <c r="B24" s="61">
        <f>'Žadatel a data za období N'!B55</f>
        <v>0</v>
      </c>
      <c r="C24" s="113">
        <f>'Žadatel a data za období N'!C55:D55</f>
        <v>0</v>
      </c>
      <c r="D24" s="114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N'!D$28*I24,G24*I24)</f>
        <v>0</v>
      </c>
      <c r="L24" s="77">
        <f>IF(F24="CZK",H24/'Žadatel a data za období N'!D$28*I24,H24*I24)</f>
        <v>0</v>
      </c>
    </row>
    <row r="25" spans="1:12" x14ac:dyDescent="0.25">
      <c r="A25" s="60">
        <v>22</v>
      </c>
      <c r="B25" s="61">
        <f>'Žadatel a data za období N'!B56</f>
        <v>0</v>
      </c>
      <c r="C25" s="113">
        <f>'Žadatel a data za období N'!C56:D56</f>
        <v>0</v>
      </c>
      <c r="D25" s="114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N'!D$28*I25,G25*I25)</f>
        <v>0</v>
      </c>
      <c r="L25" s="77">
        <f>IF(F25="CZK",H25/'Žadatel a data za období N'!D$28*I25,H25*I25)</f>
        <v>0</v>
      </c>
    </row>
    <row r="26" spans="1:12" x14ac:dyDescent="0.25">
      <c r="A26" s="60">
        <v>23</v>
      </c>
      <c r="B26" s="61">
        <f>'Žadatel a data za období N'!B57</f>
        <v>0</v>
      </c>
      <c r="C26" s="113">
        <f>'Žadatel a data za období N'!C57:D57</f>
        <v>0</v>
      </c>
      <c r="D26" s="114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N'!D$28*I26,G26*I26)</f>
        <v>0</v>
      </c>
      <c r="L26" s="77">
        <f>IF(F26="CZK",H26/'Žadatel a data za období N'!D$28*I26,H26*I26)</f>
        <v>0</v>
      </c>
    </row>
    <row r="27" spans="1:12" x14ac:dyDescent="0.25">
      <c r="A27" s="60">
        <v>24</v>
      </c>
      <c r="B27" s="61">
        <f>'Žadatel a data za období N'!B58</f>
        <v>0</v>
      </c>
      <c r="C27" s="113">
        <f>'Žadatel a data za období N'!C58:D58</f>
        <v>0</v>
      </c>
      <c r="D27" s="114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N'!D$28*I27,G27*I27)</f>
        <v>0</v>
      </c>
      <c r="L27" s="77">
        <f>IF(F27="CZK",H27/'Žadatel a data za období N'!D$28*I27,H27*I27)</f>
        <v>0</v>
      </c>
    </row>
    <row r="28" spans="1:12" x14ac:dyDescent="0.25">
      <c r="A28" s="60">
        <v>25</v>
      </c>
      <c r="B28" s="61">
        <f>'Žadatel a data za období N'!B59</f>
        <v>0</v>
      </c>
      <c r="C28" s="113">
        <f>'Žadatel a data za období N'!C59:D59</f>
        <v>0</v>
      </c>
      <c r="D28" s="114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N'!D$28*I28,G28*I28)</f>
        <v>0</v>
      </c>
      <c r="L28" s="77">
        <f>IF(F28="CZK",H28/'Žadatel a data za období N'!D$28*I28,H28*I28)</f>
        <v>0</v>
      </c>
    </row>
    <row r="29" spans="1:12" x14ac:dyDescent="0.25">
      <c r="A29" s="60">
        <v>26</v>
      </c>
      <c r="B29" s="61">
        <f>'Žadatel a data za období N'!B60</f>
        <v>0</v>
      </c>
      <c r="C29" s="113">
        <f>'Žadatel a data za období N'!C60:D60</f>
        <v>0</v>
      </c>
      <c r="D29" s="114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N'!D$28*I29,G29*I29)</f>
        <v>0</v>
      </c>
      <c r="L29" s="77">
        <f>IF(F29="CZK",H29/'Žadatel a data za období N'!D$28*I29,H29*I29)</f>
        <v>0</v>
      </c>
    </row>
    <row r="30" spans="1:12" x14ac:dyDescent="0.25">
      <c r="A30" s="60">
        <v>27</v>
      </c>
      <c r="B30" s="61">
        <f>'Žadatel a data za období N'!B61</f>
        <v>0</v>
      </c>
      <c r="C30" s="113">
        <f>'Žadatel a data za období N'!C61:D61</f>
        <v>0</v>
      </c>
      <c r="D30" s="114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N'!D$28*I30,G30*I30)</f>
        <v>0</v>
      </c>
      <c r="L30" s="77">
        <f>IF(F30="CZK",H30/'Žadatel a data za období N'!D$28*I30,H30*I30)</f>
        <v>0</v>
      </c>
    </row>
    <row r="31" spans="1:12" x14ac:dyDescent="0.25">
      <c r="A31" s="60">
        <v>28</v>
      </c>
      <c r="B31" s="61">
        <f>'Žadatel a data za období N'!B62</f>
        <v>0</v>
      </c>
      <c r="C31" s="113">
        <f>'Žadatel a data za období N'!C62:D62</f>
        <v>0</v>
      </c>
      <c r="D31" s="114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N'!D$28*I31,G31*I31)</f>
        <v>0</v>
      </c>
      <c r="L31" s="77">
        <f>IF(F31="CZK",H31/'Žadatel a data za období N'!D$28*I31,H31*I31)</f>
        <v>0</v>
      </c>
    </row>
    <row r="32" spans="1:12" x14ac:dyDescent="0.25">
      <c r="A32" s="60">
        <v>29</v>
      </c>
      <c r="B32" s="61">
        <f>'Žadatel a data za období N'!B63</f>
        <v>0</v>
      </c>
      <c r="C32" s="113">
        <f>'Žadatel a data za období N'!C63:D63</f>
        <v>0</v>
      </c>
      <c r="D32" s="114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N'!D$28*I32,G32*I32)</f>
        <v>0</v>
      </c>
      <c r="L32" s="77">
        <f>IF(F32="CZK",H32/'Žadatel a data za období N'!D$28*I32,H32*I32)</f>
        <v>0</v>
      </c>
    </row>
    <row r="33" spans="1:12" x14ac:dyDescent="0.25">
      <c r="A33" s="60">
        <v>30</v>
      </c>
      <c r="B33" s="61">
        <f>'Žadatel a data za období N'!B64</f>
        <v>0</v>
      </c>
      <c r="C33" s="113">
        <f>'Žadatel a data za období N'!C64:D64</f>
        <v>0</v>
      </c>
      <c r="D33" s="114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N'!D$28*I33,G33*I33)</f>
        <v>0</v>
      </c>
      <c r="L33" s="77">
        <f>IF(F33="CZK",H33/'Žadatel a data za období N'!D$28*I33,H33*I33)</f>
        <v>0</v>
      </c>
    </row>
    <row r="34" spans="1:12" x14ac:dyDescent="0.25">
      <c r="A34" s="60">
        <v>31</v>
      </c>
      <c r="B34" s="61">
        <f>'Žadatel a data za období N'!B65</f>
        <v>0</v>
      </c>
      <c r="C34" s="113">
        <f>'Žadatel a data za období N'!C65:D65</f>
        <v>0</v>
      </c>
      <c r="D34" s="114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N'!D$28*I34,G34*I34)</f>
        <v>0</v>
      </c>
      <c r="L34" s="77">
        <f>IF(F34="CZK",H34/'Žadatel a data za období N'!D$28*I34,H34*I34)</f>
        <v>0</v>
      </c>
    </row>
    <row r="35" spans="1:12" x14ac:dyDescent="0.25">
      <c r="A35" s="60">
        <v>32</v>
      </c>
      <c r="B35" s="61">
        <f>'Žadatel a data za období N'!B66</f>
        <v>0</v>
      </c>
      <c r="C35" s="113">
        <f>'Žadatel a data za období N'!C66:D66</f>
        <v>0</v>
      </c>
      <c r="D35" s="114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N'!D$28*I35,G35*I35)</f>
        <v>0</v>
      </c>
      <c r="L35" s="77">
        <f>IF(F35="CZK",H35/'Žadatel a data za období N'!D$28*I35,H35*I35)</f>
        <v>0</v>
      </c>
    </row>
    <row r="36" spans="1:12" x14ac:dyDescent="0.25">
      <c r="A36" s="60">
        <v>33</v>
      </c>
      <c r="B36" s="61">
        <f>'Žadatel a data za období N'!B67</f>
        <v>0</v>
      </c>
      <c r="C36" s="113">
        <f>'Žadatel a data za období N'!C67:D67</f>
        <v>0</v>
      </c>
      <c r="D36" s="114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N'!D$28*I36,G36*I36)</f>
        <v>0</v>
      </c>
      <c r="L36" s="77">
        <f>IF(F36="CZK",H36/'Žadatel a data za období N'!D$28*I36,H36*I36)</f>
        <v>0</v>
      </c>
    </row>
    <row r="37" spans="1:12" x14ac:dyDescent="0.25">
      <c r="A37" s="60">
        <v>34</v>
      </c>
      <c r="B37" s="61">
        <f>'Žadatel a data za období N'!B68</f>
        <v>0</v>
      </c>
      <c r="C37" s="113">
        <f>'Žadatel a data za období N'!C68:D68</f>
        <v>0</v>
      </c>
      <c r="D37" s="114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N'!D$28*I37,G37*I37)</f>
        <v>0</v>
      </c>
      <c r="L37" s="77">
        <f>IF(F37="CZK",H37/'Žadatel a data za období N'!D$28*I37,H37*I37)</f>
        <v>0</v>
      </c>
    </row>
    <row r="38" spans="1:12" x14ac:dyDescent="0.25">
      <c r="A38" s="60">
        <v>35</v>
      </c>
      <c r="B38" s="61">
        <f>'Žadatel a data za období N'!B69</f>
        <v>0</v>
      </c>
      <c r="C38" s="113">
        <f>'Žadatel a data za období N'!C69:D69</f>
        <v>0</v>
      </c>
      <c r="D38" s="114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N'!D$28*I38,G38*I38)</f>
        <v>0</v>
      </c>
      <c r="L38" s="77">
        <f>IF(F38="CZK",H38/'Žadatel a data za období N'!D$28*I38,H38*I38)</f>
        <v>0</v>
      </c>
    </row>
    <row r="39" spans="1:12" x14ac:dyDescent="0.25">
      <c r="A39" s="60">
        <v>36</v>
      </c>
      <c r="B39" s="61">
        <f>'Žadatel a data za období N'!B70</f>
        <v>0</v>
      </c>
      <c r="C39" s="113">
        <f>'Žadatel a data za období N'!C70:D70</f>
        <v>0</v>
      </c>
      <c r="D39" s="114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N'!D$28*I39,G39*I39)</f>
        <v>0</v>
      </c>
      <c r="L39" s="77">
        <f>IF(F39="CZK",H39/'Žadatel a data za období N'!D$28*I39,H39*I39)</f>
        <v>0</v>
      </c>
    </row>
    <row r="40" spans="1:12" x14ac:dyDescent="0.25">
      <c r="A40" s="60">
        <v>37</v>
      </c>
      <c r="B40" s="61">
        <f>'Žadatel a data za období N'!B71</f>
        <v>0</v>
      </c>
      <c r="C40" s="113">
        <f>'Žadatel a data za období N'!C71:D71</f>
        <v>0</v>
      </c>
      <c r="D40" s="114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N'!D$28*I40,G40*I40)</f>
        <v>0</v>
      </c>
      <c r="L40" s="77">
        <f>IF(F40="CZK",H40/'Žadatel a data za období N'!D$28*I40,H40*I40)</f>
        <v>0</v>
      </c>
    </row>
    <row r="41" spans="1:12" x14ac:dyDescent="0.25">
      <c r="A41" s="60">
        <v>38</v>
      </c>
      <c r="B41" s="61">
        <f>'Žadatel a data za období N'!B72</f>
        <v>0</v>
      </c>
      <c r="C41" s="113">
        <f>'Žadatel a data za období N'!C72:D72</f>
        <v>0</v>
      </c>
      <c r="D41" s="114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N'!D$28*I41,G41*I41)</f>
        <v>0</v>
      </c>
      <c r="L41" s="77">
        <f>IF(F41="CZK",H41/'Žadatel a data za období N'!D$28*I41,H41*I41)</f>
        <v>0</v>
      </c>
    </row>
    <row r="42" spans="1:12" x14ac:dyDescent="0.25">
      <c r="A42" s="60">
        <v>39</v>
      </c>
      <c r="B42" s="61">
        <f>'Žadatel a data za období N'!B73</f>
        <v>0</v>
      </c>
      <c r="C42" s="113">
        <f>'Žadatel a data za období N'!C73:D73</f>
        <v>0</v>
      </c>
      <c r="D42" s="114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N'!D$28*I42,G42*I42)</f>
        <v>0</v>
      </c>
      <c r="L42" s="77">
        <f>IF(F42="CZK",H42/'Žadatel a data za období N'!D$28*I42,H42*I42)</f>
        <v>0</v>
      </c>
    </row>
    <row r="43" spans="1:12" x14ac:dyDescent="0.25">
      <c r="A43" s="60">
        <v>40</v>
      </c>
      <c r="B43" s="61">
        <f>'Žadatel a data za období N'!B74</f>
        <v>0</v>
      </c>
      <c r="C43" s="113">
        <f>'Žadatel a data za období N'!C74:D74</f>
        <v>0</v>
      </c>
      <c r="D43" s="114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N'!D$28*I43,G43*I43)</f>
        <v>0</v>
      </c>
      <c r="L43" s="77">
        <f>IF(F43="CZK",H43/'Žadatel a data za období N'!D$28*I43,H43*I43)</f>
        <v>0</v>
      </c>
    </row>
    <row r="44" spans="1:12" x14ac:dyDescent="0.25">
      <c r="A44" s="60">
        <v>41</v>
      </c>
      <c r="B44" s="61">
        <f>'Žadatel a data za období N'!B75</f>
        <v>0</v>
      </c>
      <c r="C44" s="113">
        <f>'Žadatel a data za období N'!C75:D75</f>
        <v>0</v>
      </c>
      <c r="D44" s="114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N'!D$28*I44,G44*I44)</f>
        <v>0</v>
      </c>
      <c r="L44" s="77">
        <f>IF(F44="CZK",H44/'Žadatel a data za období N'!D$28*I44,H44*I44)</f>
        <v>0</v>
      </c>
    </row>
    <row r="45" spans="1:12" x14ac:dyDescent="0.25">
      <c r="A45" s="60">
        <v>42</v>
      </c>
      <c r="B45" s="61">
        <f>'Žadatel a data za období N'!B76</f>
        <v>0</v>
      </c>
      <c r="C45" s="113">
        <f>'Žadatel a data za období N'!C76:D76</f>
        <v>0</v>
      </c>
      <c r="D45" s="114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N'!D$28*I45,G45*I45)</f>
        <v>0</v>
      </c>
      <c r="L45" s="77">
        <f>IF(F45="CZK",H45/'Žadatel a data za období N'!D$28*I45,H45*I45)</f>
        <v>0</v>
      </c>
    </row>
    <row r="46" spans="1:12" x14ac:dyDescent="0.25">
      <c r="A46" s="60">
        <v>43</v>
      </c>
      <c r="B46" s="61">
        <f>'Žadatel a data za období N'!B77</f>
        <v>0</v>
      </c>
      <c r="C46" s="113">
        <f>'Žadatel a data za období N'!C77:D77</f>
        <v>0</v>
      </c>
      <c r="D46" s="114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N'!D$28*I46,G46*I46)</f>
        <v>0</v>
      </c>
      <c r="L46" s="77">
        <f>IF(F46="CZK",H46/'Žadatel a data za období N'!D$28*I46,H46*I46)</f>
        <v>0</v>
      </c>
    </row>
    <row r="47" spans="1:12" x14ac:dyDescent="0.25">
      <c r="A47" s="60">
        <v>44</v>
      </c>
      <c r="B47" s="61">
        <f>'Žadatel a data za období N'!B78</f>
        <v>0</v>
      </c>
      <c r="C47" s="113">
        <f>'Žadatel a data za období N'!C78:D78</f>
        <v>0</v>
      </c>
      <c r="D47" s="114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N'!D$28*I47,G47*I47)</f>
        <v>0</v>
      </c>
      <c r="L47" s="77">
        <f>IF(F47="CZK",H47/'Žadatel a data za období N'!D$28*I47,H47*I47)</f>
        <v>0</v>
      </c>
    </row>
    <row r="48" spans="1:12" x14ac:dyDescent="0.25">
      <c r="A48" s="60">
        <v>45</v>
      </c>
      <c r="B48" s="61">
        <f>'Žadatel a data za období N'!B79</f>
        <v>0</v>
      </c>
      <c r="C48" s="113">
        <f>'Žadatel a data za období N'!C79:D79</f>
        <v>0</v>
      </c>
      <c r="D48" s="114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N'!D$28*I48,G48*I48)</f>
        <v>0</v>
      </c>
      <c r="L48" s="77">
        <f>IF(F48="CZK",H48/'Žadatel a data za období N'!D$28*I48,H48*I48)</f>
        <v>0</v>
      </c>
    </row>
    <row r="49" spans="1:12" x14ac:dyDescent="0.25">
      <c r="A49" s="60">
        <v>46</v>
      </c>
      <c r="B49" s="61">
        <f>'Žadatel a data za období N'!B80</f>
        <v>0</v>
      </c>
      <c r="C49" s="113">
        <f>'Žadatel a data za období N'!C80:D80</f>
        <v>0</v>
      </c>
      <c r="D49" s="114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N'!D$28*I49,G49*I49)</f>
        <v>0</v>
      </c>
      <c r="L49" s="77">
        <f>IF(F49="CZK",H49/'Žadatel a data za období N'!D$28*I49,H49*I49)</f>
        <v>0</v>
      </c>
    </row>
    <row r="50" spans="1:12" x14ac:dyDescent="0.25">
      <c r="A50" s="60">
        <v>47</v>
      </c>
      <c r="B50" s="61">
        <f>'Žadatel a data za období N'!B81</f>
        <v>0</v>
      </c>
      <c r="C50" s="113">
        <f>'Žadatel a data za období N'!C81:D81</f>
        <v>0</v>
      </c>
      <c r="D50" s="114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N'!D$28*I50,G50*I50)</f>
        <v>0</v>
      </c>
      <c r="L50" s="77">
        <f>IF(F50="CZK",H50/'Žadatel a data za období N'!D$28*I50,H50*I50)</f>
        <v>0</v>
      </c>
    </row>
    <row r="51" spans="1:12" x14ac:dyDescent="0.25">
      <c r="A51" s="60">
        <v>48</v>
      </c>
      <c r="B51" s="61">
        <f>'Žadatel a data za období N'!B82</f>
        <v>0</v>
      </c>
      <c r="C51" s="113">
        <f>'Žadatel a data za období N'!C82:D82</f>
        <v>0</v>
      </c>
      <c r="D51" s="114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N'!D$28*I51,G51*I51)</f>
        <v>0</v>
      </c>
      <c r="L51" s="77">
        <f>IF(F51="CZK",H51/'Žadatel a data za období N'!D$28*I51,H51*I51)</f>
        <v>0</v>
      </c>
    </row>
    <row r="52" spans="1:12" x14ac:dyDescent="0.25">
      <c r="A52" s="60">
        <v>49</v>
      </c>
      <c r="B52" s="61">
        <f>'Žadatel a data za období N'!B83</f>
        <v>0</v>
      </c>
      <c r="C52" s="113">
        <f>'Žadatel a data za období N'!C83:D83</f>
        <v>0</v>
      </c>
      <c r="D52" s="114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N'!D$28*I52,G52*I52)</f>
        <v>0</v>
      </c>
      <c r="L52" s="77">
        <f>IF(F52="CZK",H52/'Žadatel a data za období N'!D$28*I52,H52*I52)</f>
        <v>0</v>
      </c>
    </row>
    <row r="53" spans="1:12" x14ac:dyDescent="0.25">
      <c r="A53" s="60">
        <v>50</v>
      </c>
      <c r="B53" s="61">
        <f>'Žadatel a data za období N'!B84</f>
        <v>0</v>
      </c>
      <c r="C53" s="113">
        <f>'Žadatel a data za období N'!C84:D84</f>
        <v>0</v>
      </c>
      <c r="D53" s="114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N'!D$28*I53,G53*I53)</f>
        <v>0</v>
      </c>
      <c r="L53" s="77">
        <f>IF(F53="CZK",H53/'Žadatel a data za období N'!D$28*I53,H53*I53)</f>
        <v>0</v>
      </c>
    </row>
    <row r="54" spans="1:12" x14ac:dyDescent="0.25">
      <c r="A54" s="60">
        <v>51</v>
      </c>
      <c r="B54" s="61">
        <f>'Žadatel a data za období N'!B85</f>
        <v>0</v>
      </c>
      <c r="C54" s="113">
        <f>'Žadatel a data za období N'!C85:D85</f>
        <v>0</v>
      </c>
      <c r="D54" s="114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N'!D$28*I54,G54*I54)</f>
        <v>0</v>
      </c>
      <c r="L54" s="77">
        <f>IF(F54="CZK",H54/'Žadatel a data za období N'!D$28*I54,H54*I54)</f>
        <v>0</v>
      </c>
    </row>
    <row r="55" spans="1:12" x14ac:dyDescent="0.25">
      <c r="A55" s="60">
        <v>52</v>
      </c>
      <c r="B55" s="61">
        <f>'Žadatel a data za období N'!B86</f>
        <v>0</v>
      </c>
      <c r="C55" s="113">
        <f>'Žadatel a data za období N'!C86:D86</f>
        <v>0</v>
      </c>
      <c r="D55" s="114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N'!D$28*I55,G55*I55)</f>
        <v>0</v>
      </c>
      <c r="L55" s="77">
        <f>IF(F55="CZK",H55/'Žadatel a data za období N'!D$28*I55,H55*I55)</f>
        <v>0</v>
      </c>
    </row>
    <row r="56" spans="1:12" x14ac:dyDescent="0.25">
      <c r="A56" s="60">
        <v>53</v>
      </c>
      <c r="B56" s="61">
        <f>'Žadatel a data za období N'!B87</f>
        <v>0</v>
      </c>
      <c r="C56" s="113">
        <f>'Žadatel a data za období N'!C87:D87</f>
        <v>0</v>
      </c>
      <c r="D56" s="114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N'!D$28*I56,G56*I56)</f>
        <v>0</v>
      </c>
      <c r="L56" s="77">
        <f>IF(F56="CZK",H56/'Žadatel a data za období N'!D$28*I56,H56*I56)</f>
        <v>0</v>
      </c>
    </row>
    <row r="57" spans="1:12" x14ac:dyDescent="0.25">
      <c r="A57" s="60">
        <v>54</v>
      </c>
      <c r="B57" s="61">
        <f>'Žadatel a data za období N'!B88</f>
        <v>0</v>
      </c>
      <c r="C57" s="113">
        <f>'Žadatel a data za období N'!C88:D88</f>
        <v>0</v>
      </c>
      <c r="D57" s="114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N'!D$28*I57,G57*I57)</f>
        <v>0</v>
      </c>
      <c r="L57" s="77">
        <f>IF(F57="CZK",H57/'Žadatel a data za období N'!D$28*I57,H57*I57)</f>
        <v>0</v>
      </c>
    </row>
    <row r="58" spans="1:12" x14ac:dyDescent="0.25">
      <c r="A58" s="60">
        <v>55</v>
      </c>
      <c r="B58" s="61">
        <f>'Žadatel a data za období N'!B89</f>
        <v>0</v>
      </c>
      <c r="C58" s="113">
        <f>'Žadatel a data za období N'!C89:D89</f>
        <v>0</v>
      </c>
      <c r="D58" s="114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N'!D$28*I58,G58*I58)</f>
        <v>0</v>
      </c>
      <c r="L58" s="77">
        <f>IF(F58="CZK",H58/'Žadatel a data za období N'!D$28*I58,H58*I58)</f>
        <v>0</v>
      </c>
    </row>
    <row r="59" spans="1:12" x14ac:dyDescent="0.25">
      <c r="A59" s="60">
        <v>56</v>
      </c>
      <c r="B59" s="61">
        <f>'Žadatel a data za období N'!B90</f>
        <v>0</v>
      </c>
      <c r="C59" s="113">
        <f>'Žadatel a data za období N'!C90:D90</f>
        <v>0</v>
      </c>
      <c r="D59" s="114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N'!D$28*I59,G59*I59)</f>
        <v>0</v>
      </c>
      <c r="L59" s="77">
        <f>IF(F59="CZK",H59/'Žadatel a data za období N'!D$28*I59,H59*I59)</f>
        <v>0</v>
      </c>
    </row>
    <row r="60" spans="1:12" x14ac:dyDescent="0.25">
      <c r="A60" s="60">
        <v>57</v>
      </c>
      <c r="B60" s="61">
        <f>'Žadatel a data za období N'!B91</f>
        <v>0</v>
      </c>
      <c r="C60" s="113">
        <f>'Žadatel a data za období N'!C91:D91</f>
        <v>0</v>
      </c>
      <c r="D60" s="114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N'!D$28*I60,G60*I60)</f>
        <v>0</v>
      </c>
      <c r="L60" s="77">
        <f>IF(F60="CZK",H60/'Žadatel a data za období N'!D$28*I60,H60*I60)</f>
        <v>0</v>
      </c>
    </row>
    <row r="61" spans="1:12" x14ac:dyDescent="0.25">
      <c r="A61" s="60">
        <v>58</v>
      </c>
      <c r="B61" s="61">
        <f>'Žadatel a data za období N'!B92</f>
        <v>0</v>
      </c>
      <c r="C61" s="113">
        <f>'Žadatel a data za období N'!C92:D92</f>
        <v>0</v>
      </c>
      <c r="D61" s="114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N'!D$28*I61,G61*I61)</f>
        <v>0</v>
      </c>
      <c r="L61" s="77">
        <f>IF(F61="CZK",H61/'Žadatel a data za období N'!D$28*I61,H61*I61)</f>
        <v>0</v>
      </c>
    </row>
    <row r="62" spans="1:12" x14ac:dyDescent="0.25">
      <c r="A62" s="60">
        <v>59</v>
      </c>
      <c r="B62" s="61">
        <f>'Žadatel a data za období N'!B93</f>
        <v>0</v>
      </c>
      <c r="C62" s="113">
        <f>'Žadatel a data za období N'!C93:D93</f>
        <v>0</v>
      </c>
      <c r="D62" s="114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N'!D$28*I62,G62*I62)</f>
        <v>0</v>
      </c>
      <c r="L62" s="77">
        <f>IF(F62="CZK",H62/'Žadatel a data za období N'!D$28*I62,H62*I62)</f>
        <v>0</v>
      </c>
    </row>
    <row r="63" spans="1:12" x14ac:dyDescent="0.25">
      <c r="A63" s="60">
        <v>60</v>
      </c>
      <c r="B63" s="61">
        <f>'Žadatel a data za období N'!B94</f>
        <v>0</v>
      </c>
      <c r="C63" s="113">
        <f>'Žadatel a data za období N'!C94:D94</f>
        <v>0</v>
      </c>
      <c r="D63" s="114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N'!D$28*I63,G63*I63)</f>
        <v>0</v>
      </c>
      <c r="L63" s="77">
        <f>IF(F63="CZK",H63/'Žadatel a data za období N'!D$28*I63,H63*I63)</f>
        <v>0</v>
      </c>
    </row>
    <row r="64" spans="1:12" x14ac:dyDescent="0.25">
      <c r="A64" s="60">
        <v>61</v>
      </c>
      <c r="B64" s="61">
        <f>'Žadatel a data za období N'!B95</f>
        <v>0</v>
      </c>
      <c r="C64" s="113">
        <f>'Žadatel a data za období N'!C95:D95</f>
        <v>0</v>
      </c>
      <c r="D64" s="114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N'!D$28*I64,G64*I64)</f>
        <v>0</v>
      </c>
      <c r="L64" s="77">
        <f>IF(F64="CZK",H64/'Žadatel a data za období N'!D$28*I64,H64*I64)</f>
        <v>0</v>
      </c>
    </row>
    <row r="65" spans="1:12" x14ac:dyDescent="0.25">
      <c r="A65" s="60">
        <v>62</v>
      </c>
      <c r="B65" s="61">
        <f>'Žadatel a data za období N'!B96</f>
        <v>0</v>
      </c>
      <c r="C65" s="113">
        <f>'Žadatel a data za období N'!C96:D96</f>
        <v>0</v>
      </c>
      <c r="D65" s="114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N'!D$28*I65,G65*I65)</f>
        <v>0</v>
      </c>
      <c r="L65" s="77">
        <f>IF(F65="CZK",H65/'Žadatel a data za období N'!D$28*I65,H65*I65)</f>
        <v>0</v>
      </c>
    </row>
    <row r="66" spans="1:12" x14ac:dyDescent="0.25">
      <c r="A66" s="60">
        <v>63</v>
      </c>
      <c r="B66" s="61">
        <f>'Žadatel a data za období N'!B97</f>
        <v>0</v>
      </c>
      <c r="C66" s="113">
        <f>'Žadatel a data za období N'!C97:D97</f>
        <v>0</v>
      </c>
      <c r="D66" s="114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N'!D$28*I66,G66*I66)</f>
        <v>0</v>
      </c>
      <c r="L66" s="77">
        <f>IF(F66="CZK",H66/'Žadatel a data za období N'!D$28*I66,H66*I66)</f>
        <v>0</v>
      </c>
    </row>
    <row r="67" spans="1:12" x14ac:dyDescent="0.25">
      <c r="A67" s="60">
        <v>64</v>
      </c>
      <c r="B67" s="61">
        <f>'Žadatel a data za období N'!B98</f>
        <v>0</v>
      </c>
      <c r="C67" s="113">
        <f>'Žadatel a data za období N'!C98:D98</f>
        <v>0</v>
      </c>
      <c r="D67" s="114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N'!D$28*I67,G67*I67)</f>
        <v>0</v>
      </c>
      <c r="L67" s="77">
        <f>IF(F67="CZK",H67/'Žadatel a data za období N'!D$28*I67,H67*I67)</f>
        <v>0</v>
      </c>
    </row>
    <row r="68" spans="1:12" x14ac:dyDescent="0.25">
      <c r="A68" s="60">
        <v>65</v>
      </c>
      <c r="B68" s="61">
        <f>'Žadatel a data za období N'!B99</f>
        <v>0</v>
      </c>
      <c r="C68" s="113">
        <f>'Žadatel a data za období N'!C99:D99</f>
        <v>0</v>
      </c>
      <c r="D68" s="114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N'!D$28*I68,G68*I68)</f>
        <v>0</v>
      </c>
      <c r="L68" s="77">
        <f>IF(F68="CZK",H68/'Žadatel a data za období N'!D$28*I68,H68*I68)</f>
        <v>0</v>
      </c>
    </row>
    <row r="69" spans="1:12" x14ac:dyDescent="0.25">
      <c r="A69" s="60">
        <v>66</v>
      </c>
      <c r="B69" s="61">
        <f>'Žadatel a data za období N'!B100</f>
        <v>0</v>
      </c>
      <c r="C69" s="113">
        <f>'Žadatel a data za období N'!C100:D100</f>
        <v>0</v>
      </c>
      <c r="D69" s="114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N'!D$28*I69,G69*I69)</f>
        <v>0</v>
      </c>
      <c r="L69" s="77">
        <f>IF(F69="CZK",H69/'Žadatel a data za období N'!D$28*I69,H69*I69)</f>
        <v>0</v>
      </c>
    </row>
    <row r="70" spans="1:12" x14ac:dyDescent="0.25">
      <c r="A70" s="60">
        <v>67</v>
      </c>
      <c r="B70" s="61">
        <f>'Žadatel a data za období N'!B101</f>
        <v>0</v>
      </c>
      <c r="C70" s="113">
        <f>'Žadatel a data za období N'!C101:D101</f>
        <v>0</v>
      </c>
      <c r="D70" s="114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N'!D$28*I70,G70*I70)</f>
        <v>0</v>
      </c>
      <c r="L70" s="77">
        <f>IF(F70="CZK",H70/'Žadatel a data za období N'!D$28*I70,H70*I70)</f>
        <v>0</v>
      </c>
    </row>
    <row r="71" spans="1:12" x14ac:dyDescent="0.25">
      <c r="A71" s="60">
        <v>68</v>
      </c>
      <c r="B71" s="61">
        <f>'Žadatel a data za období N'!B102</f>
        <v>0</v>
      </c>
      <c r="C71" s="113">
        <f>'Žadatel a data za období N'!C102:D102</f>
        <v>0</v>
      </c>
      <c r="D71" s="114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N'!D$28*I71,G71*I71)</f>
        <v>0</v>
      </c>
      <c r="L71" s="77">
        <f>IF(F71="CZK",H71/'Žadatel a data za období N'!D$28*I71,H71*I71)</f>
        <v>0</v>
      </c>
    </row>
    <row r="72" spans="1:12" x14ac:dyDescent="0.25">
      <c r="A72" s="60">
        <v>69</v>
      </c>
      <c r="B72" s="61">
        <f>'Žadatel a data za období N'!B103</f>
        <v>0</v>
      </c>
      <c r="C72" s="113">
        <f>'Žadatel a data za období N'!C103:D103</f>
        <v>0</v>
      </c>
      <c r="D72" s="114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N'!D$28*I72,G72*I72)</f>
        <v>0</v>
      </c>
      <c r="L72" s="77">
        <f>IF(F72="CZK",H72/'Žadatel a data za období N'!D$28*I72,H72*I72)</f>
        <v>0</v>
      </c>
    </row>
    <row r="73" spans="1:12" x14ac:dyDescent="0.25">
      <c r="A73" s="60">
        <v>70</v>
      </c>
      <c r="B73" s="61">
        <f>'Žadatel a data za období N'!B104</f>
        <v>0</v>
      </c>
      <c r="C73" s="113">
        <f>'Žadatel a data za období N'!C104:D104</f>
        <v>0</v>
      </c>
      <c r="D73" s="114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N'!D$28*I73,G73*I73)</f>
        <v>0</v>
      </c>
      <c r="L73" s="77">
        <f>IF(F73="CZK",H73/'Žadatel a data za období N'!D$28*I73,H73*I73)</f>
        <v>0</v>
      </c>
    </row>
    <row r="74" spans="1:12" x14ac:dyDescent="0.25">
      <c r="A74" s="60">
        <v>71</v>
      </c>
      <c r="B74" s="61">
        <f>'Žadatel a data za období N'!B105</f>
        <v>0</v>
      </c>
      <c r="C74" s="113">
        <f>'Žadatel a data za období N'!C105:D105</f>
        <v>0</v>
      </c>
      <c r="D74" s="114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N'!D$28*I74,G74*I74)</f>
        <v>0</v>
      </c>
      <c r="L74" s="77">
        <f>IF(F74="CZK",H74/'Žadatel a data za období N'!D$28*I74,H74*I74)</f>
        <v>0</v>
      </c>
    </row>
    <row r="75" spans="1:12" x14ac:dyDescent="0.25">
      <c r="A75" s="60">
        <v>72</v>
      </c>
      <c r="B75" s="61">
        <f>'Žadatel a data za období N'!B106</f>
        <v>0</v>
      </c>
      <c r="C75" s="113">
        <f>'Žadatel a data za období N'!C106:D106</f>
        <v>0</v>
      </c>
      <c r="D75" s="114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N'!D$28*I75,G75*I75)</f>
        <v>0</v>
      </c>
      <c r="L75" s="77">
        <f>IF(F75="CZK",H75/'Žadatel a data za období N'!D$28*I75,H75*I75)</f>
        <v>0</v>
      </c>
    </row>
    <row r="76" spans="1:12" x14ac:dyDescent="0.25">
      <c r="A76" s="60">
        <v>73</v>
      </c>
      <c r="B76" s="61">
        <f>'Žadatel a data za období N'!B107</f>
        <v>0</v>
      </c>
      <c r="C76" s="113">
        <f>'Žadatel a data za období N'!C107:D107</f>
        <v>0</v>
      </c>
      <c r="D76" s="114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N'!D$28*I76,G76*I76)</f>
        <v>0</v>
      </c>
      <c r="L76" s="77">
        <f>IF(F76="CZK",H76/'Žadatel a data za období N'!D$28*I76,H76*I76)</f>
        <v>0</v>
      </c>
    </row>
    <row r="77" spans="1:12" x14ac:dyDescent="0.25">
      <c r="A77" s="60">
        <v>74</v>
      </c>
      <c r="B77" s="61">
        <f>'Žadatel a data za období N'!B108</f>
        <v>0</v>
      </c>
      <c r="C77" s="113">
        <f>'Žadatel a data za období N'!C108:D108</f>
        <v>0</v>
      </c>
      <c r="D77" s="114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N'!D$28*I77,G77*I77)</f>
        <v>0</v>
      </c>
      <c r="L77" s="77">
        <f>IF(F77="CZK",H77/'Žadatel a data za období N'!D$28*I77,H77*I77)</f>
        <v>0</v>
      </c>
    </row>
    <row r="78" spans="1:12" x14ac:dyDescent="0.25">
      <c r="A78" s="60">
        <v>75</v>
      </c>
      <c r="B78" s="61">
        <f>'Žadatel a data za období N'!B109</f>
        <v>0</v>
      </c>
      <c r="C78" s="113">
        <f>'Žadatel a data za období N'!C109:D109</f>
        <v>0</v>
      </c>
      <c r="D78" s="114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N'!D$28*I78,G78*I78)</f>
        <v>0</v>
      </c>
      <c r="L78" s="77">
        <f>IF(F78="CZK",H78/'Žadatel a data za období N'!D$28*I78,H78*I78)</f>
        <v>0</v>
      </c>
    </row>
    <row r="79" spans="1:12" x14ac:dyDescent="0.25">
      <c r="A79" s="60">
        <v>76</v>
      </c>
      <c r="B79" s="61">
        <f>'Žadatel a data za období N'!B110</f>
        <v>0</v>
      </c>
      <c r="C79" s="113">
        <f>'Žadatel a data za období N'!C110:D110</f>
        <v>0</v>
      </c>
      <c r="D79" s="114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N'!D$28*I79,G79*I79)</f>
        <v>0</v>
      </c>
      <c r="L79" s="77">
        <f>IF(F79="CZK",H79/'Žadatel a data za období N'!D$28*I79,H79*I79)</f>
        <v>0</v>
      </c>
    </row>
    <row r="80" spans="1:12" x14ac:dyDescent="0.25">
      <c r="A80" s="60">
        <v>77</v>
      </c>
      <c r="B80" s="61">
        <f>'Žadatel a data za období N'!B111</f>
        <v>0</v>
      </c>
      <c r="C80" s="113">
        <f>'Žadatel a data za období N'!C111:D111</f>
        <v>0</v>
      </c>
      <c r="D80" s="114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N'!D$28*I80,G80*I80)</f>
        <v>0</v>
      </c>
      <c r="L80" s="77">
        <f>IF(F80="CZK",H80/'Žadatel a data za období N'!D$28*I80,H80*I80)</f>
        <v>0</v>
      </c>
    </row>
    <row r="81" spans="1:12" x14ac:dyDescent="0.25">
      <c r="A81" s="60">
        <v>78</v>
      </c>
      <c r="B81" s="61">
        <f>'Žadatel a data za období N'!B112</f>
        <v>0</v>
      </c>
      <c r="C81" s="113">
        <f>'Žadatel a data za období N'!C112:D112</f>
        <v>0</v>
      </c>
      <c r="D81" s="114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N'!D$28*I81,G81*I81)</f>
        <v>0</v>
      </c>
      <c r="L81" s="77">
        <f>IF(F81="CZK",H81/'Žadatel a data za období N'!D$28*I81,H81*I81)</f>
        <v>0</v>
      </c>
    </row>
    <row r="82" spans="1:12" x14ac:dyDescent="0.25">
      <c r="A82" s="60">
        <v>79</v>
      </c>
      <c r="B82" s="61">
        <f>'Žadatel a data za období N'!B113</f>
        <v>0</v>
      </c>
      <c r="C82" s="113">
        <f>'Žadatel a data za období N'!C113:D113</f>
        <v>0</v>
      </c>
      <c r="D82" s="114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N'!D$28*I82,G82*I82)</f>
        <v>0</v>
      </c>
      <c r="L82" s="77">
        <f>IF(F82="CZK",H82/'Žadatel a data za období N'!D$28*I82,H82*I82)</f>
        <v>0</v>
      </c>
    </row>
    <row r="83" spans="1:12" x14ac:dyDescent="0.25">
      <c r="A83" s="60">
        <v>80</v>
      </c>
      <c r="B83" s="61">
        <f>'Žadatel a data za období N'!B114</f>
        <v>0</v>
      </c>
      <c r="C83" s="113">
        <f>'Žadatel a data za období N'!C114:D114</f>
        <v>0</v>
      </c>
      <c r="D83" s="114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N'!D$28*I83,G83*I83)</f>
        <v>0</v>
      </c>
      <c r="L83" s="77">
        <f>IF(F83="CZK",H83/'Žadatel a data za období N'!D$28*I83,H83*I83)</f>
        <v>0</v>
      </c>
    </row>
    <row r="84" spans="1:12" x14ac:dyDescent="0.25">
      <c r="A84" s="60">
        <v>81</v>
      </c>
      <c r="B84" s="61">
        <f>'Žadatel a data za období N'!B115</f>
        <v>0</v>
      </c>
      <c r="C84" s="113">
        <f>'Žadatel a data za období N'!C115:D115</f>
        <v>0</v>
      </c>
      <c r="D84" s="114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N'!D$28*I84,G84*I84)</f>
        <v>0</v>
      </c>
      <c r="L84" s="77">
        <f>IF(F84="CZK",H84/'Žadatel a data za období N'!D$28*I84,H84*I84)</f>
        <v>0</v>
      </c>
    </row>
    <row r="85" spans="1:12" x14ac:dyDescent="0.25">
      <c r="A85" s="60">
        <v>82</v>
      </c>
      <c r="B85" s="61">
        <f>'Žadatel a data za období N'!B116</f>
        <v>0</v>
      </c>
      <c r="C85" s="113">
        <f>'Žadatel a data za období N'!C116:D116</f>
        <v>0</v>
      </c>
      <c r="D85" s="114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N'!D$28*I85,G85*I85)</f>
        <v>0</v>
      </c>
      <c r="L85" s="77">
        <f>IF(F85="CZK",H85/'Žadatel a data za období N'!D$28*I85,H85*I85)</f>
        <v>0</v>
      </c>
    </row>
    <row r="86" spans="1:12" x14ac:dyDescent="0.25">
      <c r="A86" s="60">
        <v>83</v>
      </c>
      <c r="B86" s="61">
        <f>'Žadatel a data za období N'!B117</f>
        <v>0</v>
      </c>
      <c r="C86" s="113">
        <f>'Žadatel a data za období N'!C117:D117</f>
        <v>0</v>
      </c>
      <c r="D86" s="114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N'!D$28*I86,G86*I86)</f>
        <v>0</v>
      </c>
      <c r="L86" s="77">
        <f>IF(F86="CZK",H86/'Žadatel a data za období N'!D$28*I86,H86*I86)</f>
        <v>0</v>
      </c>
    </row>
    <row r="87" spans="1:12" x14ac:dyDescent="0.25">
      <c r="A87" s="60">
        <v>84</v>
      </c>
      <c r="B87" s="61">
        <f>'Žadatel a data za období N'!B118</f>
        <v>0</v>
      </c>
      <c r="C87" s="113">
        <f>'Žadatel a data za období N'!C118:D118</f>
        <v>0</v>
      </c>
      <c r="D87" s="114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N'!D$28*I87,G87*I87)</f>
        <v>0</v>
      </c>
      <c r="L87" s="77">
        <f>IF(F87="CZK",H87/'Žadatel a data za období N'!D$28*I87,H87*I87)</f>
        <v>0</v>
      </c>
    </row>
    <row r="88" spans="1:12" x14ac:dyDescent="0.25">
      <c r="A88" s="60">
        <v>85</v>
      </c>
      <c r="B88" s="61">
        <f>'Žadatel a data za období N'!B119</f>
        <v>0</v>
      </c>
      <c r="C88" s="113">
        <f>'Žadatel a data za období N'!C119:D119</f>
        <v>0</v>
      </c>
      <c r="D88" s="114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N'!D$28*I88,G88*I88)</f>
        <v>0</v>
      </c>
      <c r="L88" s="77">
        <f>IF(F88="CZK",H88/'Žadatel a data za období N'!D$28*I88,H88*I88)</f>
        <v>0</v>
      </c>
    </row>
    <row r="89" spans="1:12" x14ac:dyDescent="0.25">
      <c r="A89" s="60">
        <v>86</v>
      </c>
      <c r="B89" s="61">
        <f>'Žadatel a data za období N'!B120</f>
        <v>0</v>
      </c>
      <c r="C89" s="113">
        <f>'Žadatel a data za období N'!C120:D120</f>
        <v>0</v>
      </c>
      <c r="D89" s="114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N'!D$28*I89,G89*I89)</f>
        <v>0</v>
      </c>
      <c r="L89" s="77">
        <f>IF(F89="CZK",H89/'Žadatel a data za období N'!D$28*I89,H89*I89)</f>
        <v>0</v>
      </c>
    </row>
    <row r="90" spans="1:12" x14ac:dyDescent="0.25">
      <c r="A90" s="60">
        <v>87</v>
      </c>
      <c r="B90" s="61">
        <f>'Žadatel a data za období N'!B121</f>
        <v>0</v>
      </c>
      <c r="C90" s="113">
        <f>'Žadatel a data za období N'!C121:D121</f>
        <v>0</v>
      </c>
      <c r="D90" s="114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N'!D$28*I90,G90*I90)</f>
        <v>0</v>
      </c>
      <c r="L90" s="77">
        <f>IF(F90="CZK",H90/'Žadatel a data za období N'!D$28*I90,H90*I90)</f>
        <v>0</v>
      </c>
    </row>
    <row r="91" spans="1:12" x14ac:dyDescent="0.25">
      <c r="A91" s="60">
        <v>88</v>
      </c>
      <c r="B91" s="61">
        <f>'Žadatel a data za období N'!B122</f>
        <v>0</v>
      </c>
      <c r="C91" s="113">
        <f>'Žadatel a data za období N'!C122:D122</f>
        <v>0</v>
      </c>
      <c r="D91" s="114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N'!D$28*I91,G91*I91)</f>
        <v>0</v>
      </c>
      <c r="L91" s="77">
        <f>IF(F91="CZK",H91/'Žadatel a data za období N'!D$28*I91,H91*I91)</f>
        <v>0</v>
      </c>
    </row>
    <row r="92" spans="1:12" x14ac:dyDescent="0.25">
      <c r="A92" s="60">
        <v>89</v>
      </c>
      <c r="B92" s="61">
        <f>'Žadatel a data za období N'!B123</f>
        <v>0</v>
      </c>
      <c r="C92" s="113">
        <f>'Žadatel a data za období N'!C123:D123</f>
        <v>0</v>
      </c>
      <c r="D92" s="114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N'!D$28*I92,G92*I92)</f>
        <v>0</v>
      </c>
      <c r="L92" s="77">
        <f>IF(F92="CZK",H92/'Žadatel a data za období N'!D$28*I92,H92*I92)</f>
        <v>0</v>
      </c>
    </row>
    <row r="93" spans="1:12" x14ac:dyDescent="0.25">
      <c r="A93" s="60">
        <v>90</v>
      </c>
      <c r="B93" s="61">
        <f>'Žadatel a data za období N'!B124</f>
        <v>0</v>
      </c>
      <c r="C93" s="113">
        <f>'Žadatel a data za období N'!C124:D124</f>
        <v>0</v>
      </c>
      <c r="D93" s="114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N'!D$28*I93,G93*I93)</f>
        <v>0</v>
      </c>
      <c r="L93" s="77">
        <f>IF(F93="CZK",H93/'Žadatel a data za období N'!D$28*I93,H93*I93)</f>
        <v>0</v>
      </c>
    </row>
    <row r="94" spans="1:12" x14ac:dyDescent="0.25">
      <c r="A94" s="60">
        <v>91</v>
      </c>
      <c r="B94" s="61">
        <f>'Žadatel a data za období N'!B125</f>
        <v>0</v>
      </c>
      <c r="C94" s="113">
        <f>'Žadatel a data za období N'!C125:D125</f>
        <v>0</v>
      </c>
      <c r="D94" s="114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N'!D$28*I94,G94*I94)</f>
        <v>0</v>
      </c>
      <c r="L94" s="77">
        <f>IF(F94="CZK",H94/'Žadatel a data za období N'!D$28*I94,H94*I94)</f>
        <v>0</v>
      </c>
    </row>
    <row r="95" spans="1:12" x14ac:dyDescent="0.25">
      <c r="A95" s="60">
        <v>92</v>
      </c>
      <c r="B95" s="61">
        <f>'Žadatel a data za období N'!B126</f>
        <v>0</v>
      </c>
      <c r="C95" s="113">
        <f>'Žadatel a data za období N'!C126:D126</f>
        <v>0</v>
      </c>
      <c r="D95" s="114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N'!D$28*I95,G95*I95)</f>
        <v>0</v>
      </c>
      <c r="L95" s="77">
        <f>IF(F95="CZK",H95/'Žadatel a data za období N'!D$28*I95,H95*I95)</f>
        <v>0</v>
      </c>
    </row>
    <row r="96" spans="1:12" x14ac:dyDescent="0.25">
      <c r="A96" s="60">
        <v>93</v>
      </c>
      <c r="B96" s="61">
        <f>'Žadatel a data za období N'!B127</f>
        <v>0</v>
      </c>
      <c r="C96" s="113">
        <f>'Žadatel a data za období N'!C127:D127</f>
        <v>0</v>
      </c>
      <c r="D96" s="114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N'!D$28*I96,G96*I96)</f>
        <v>0</v>
      </c>
      <c r="L96" s="77">
        <f>IF(F96="CZK",H96/'Žadatel a data za období N'!D$28*I96,H96*I96)</f>
        <v>0</v>
      </c>
    </row>
    <row r="97" spans="1:12" x14ac:dyDescent="0.25">
      <c r="A97" s="60">
        <v>94</v>
      </c>
      <c r="B97" s="61">
        <f>'Žadatel a data za období N'!B128</f>
        <v>0</v>
      </c>
      <c r="C97" s="113">
        <f>'Žadatel a data za období N'!C128:D128</f>
        <v>0</v>
      </c>
      <c r="D97" s="114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N'!D$28*I97,G97*I97)</f>
        <v>0</v>
      </c>
      <c r="L97" s="77">
        <f>IF(F97="CZK",H97/'Žadatel a data za období N'!D$28*I97,H97*I97)</f>
        <v>0</v>
      </c>
    </row>
    <row r="98" spans="1:12" x14ac:dyDescent="0.25">
      <c r="A98" s="60">
        <v>95</v>
      </c>
      <c r="B98" s="61">
        <f>'Žadatel a data za období N'!B129</f>
        <v>0</v>
      </c>
      <c r="C98" s="113">
        <f>'Žadatel a data za období N'!C129:D129</f>
        <v>0</v>
      </c>
      <c r="D98" s="114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N'!D$28*I98,G98*I98)</f>
        <v>0</v>
      </c>
      <c r="L98" s="77">
        <f>IF(F98="CZK",H98/'Žadatel a data za období N'!D$28*I98,H98*I98)</f>
        <v>0</v>
      </c>
    </row>
    <row r="99" spans="1:12" x14ac:dyDescent="0.25">
      <c r="A99" s="60">
        <v>96</v>
      </c>
      <c r="B99" s="61">
        <f>'Žadatel a data za období N'!B130</f>
        <v>0</v>
      </c>
      <c r="C99" s="113">
        <f>'Žadatel a data za období N'!C130:D130</f>
        <v>0</v>
      </c>
      <c r="D99" s="114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N'!D$28*I99,G99*I99)</f>
        <v>0</v>
      </c>
      <c r="L99" s="77">
        <f>IF(F99="CZK",H99/'Žadatel a data za období N'!D$28*I99,H99*I99)</f>
        <v>0</v>
      </c>
    </row>
    <row r="100" spans="1:12" x14ac:dyDescent="0.25">
      <c r="A100" s="60">
        <v>97</v>
      </c>
      <c r="B100" s="61">
        <f>'Žadatel a data za období N'!B131</f>
        <v>0</v>
      </c>
      <c r="C100" s="113">
        <f>'Žadatel a data za období N'!C131:D131</f>
        <v>0</v>
      </c>
      <c r="D100" s="114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N'!D$28*I100,G100*I100)</f>
        <v>0</v>
      </c>
      <c r="L100" s="77">
        <f>IF(F100="CZK",H100/'Žadatel a data za období N'!D$28*I100,H100*I100)</f>
        <v>0</v>
      </c>
    </row>
    <row r="101" spans="1:12" x14ac:dyDescent="0.25">
      <c r="A101" s="60">
        <v>98</v>
      </c>
      <c r="B101" s="61">
        <f>'Žadatel a data za období N'!B132</f>
        <v>0</v>
      </c>
      <c r="C101" s="113">
        <f>'Žadatel a data za období N'!C132:D132</f>
        <v>0</v>
      </c>
      <c r="D101" s="114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N'!D$28*I101,G101*I101)</f>
        <v>0</v>
      </c>
      <c r="L101" s="77">
        <f>IF(F101="CZK",H101/'Žadatel a data za období N'!D$28*I101,H101*I101)</f>
        <v>0</v>
      </c>
    </row>
    <row r="102" spans="1:12" x14ac:dyDescent="0.25">
      <c r="A102" s="60">
        <v>99</v>
      </c>
      <c r="B102" s="61">
        <f>'Žadatel a data za období N'!B133</f>
        <v>0</v>
      </c>
      <c r="C102" s="113">
        <f>'Žadatel a data za období N'!C133:D133</f>
        <v>0</v>
      </c>
      <c r="D102" s="114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N'!D$28*I102,G102*I102)</f>
        <v>0</v>
      </c>
      <c r="L102" s="77">
        <f>IF(F102="CZK",H102/'Žadatel a data za období N'!D$28*I102,H102*I102)</f>
        <v>0</v>
      </c>
    </row>
    <row r="103" spans="1:12" x14ac:dyDescent="0.25">
      <c r="A103" s="60">
        <v>100</v>
      </c>
      <c r="B103" s="61">
        <f>'Žadatel a data za období N'!B134</f>
        <v>0</v>
      </c>
      <c r="C103" s="113">
        <f>'Žadatel a data za období N'!C134:D134</f>
        <v>0</v>
      </c>
      <c r="D103" s="114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N'!D$28*I103,G103*I103)</f>
        <v>0</v>
      </c>
      <c r="L103" s="77">
        <f>IF(F103="CZK",H103/'Žadatel a data za období N'!D$28*I103,H103*I103)</f>
        <v>0</v>
      </c>
    </row>
    <row r="104" spans="1:12" x14ac:dyDescent="0.25">
      <c r="A104" s="60">
        <v>101</v>
      </c>
      <c r="B104" s="61">
        <f>'Žadatel a data za období N'!B135</f>
        <v>0</v>
      </c>
      <c r="C104" s="113">
        <f>'Žadatel a data za období N'!C135:D135</f>
        <v>0</v>
      </c>
      <c r="D104" s="114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N'!D$28*I104,G104*I104)</f>
        <v>0</v>
      </c>
      <c r="L104" s="77">
        <f>IF(F104="CZK",H104/'Žadatel a data za období N'!D$28*I104,H104*I104)</f>
        <v>0</v>
      </c>
    </row>
    <row r="105" spans="1:12" x14ac:dyDescent="0.25">
      <c r="A105" s="60">
        <v>102</v>
      </c>
      <c r="B105" s="61">
        <f>'Žadatel a data za období N'!B136</f>
        <v>0</v>
      </c>
      <c r="C105" s="113">
        <f>'Žadatel a data za období N'!C136:D136</f>
        <v>0</v>
      </c>
      <c r="D105" s="114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N'!D$28*I105,G105*I105)</f>
        <v>0</v>
      </c>
      <c r="L105" s="77">
        <f>IF(F105="CZK",H105/'Žadatel a data za období N'!D$28*I105,H105*I105)</f>
        <v>0</v>
      </c>
    </row>
    <row r="106" spans="1:12" x14ac:dyDescent="0.25">
      <c r="A106" s="60">
        <v>103</v>
      </c>
      <c r="B106" s="61">
        <f>'Žadatel a data za období N'!B137</f>
        <v>0</v>
      </c>
      <c r="C106" s="113">
        <f>'Žadatel a data za období N'!C137:D137</f>
        <v>0</v>
      </c>
      <c r="D106" s="114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N'!D$28*I106,G106*I106)</f>
        <v>0</v>
      </c>
      <c r="L106" s="77">
        <f>IF(F106="CZK",H106/'Žadatel a data za období N'!D$28*I106,H106*I106)</f>
        <v>0</v>
      </c>
    </row>
    <row r="107" spans="1:12" x14ac:dyDescent="0.25">
      <c r="A107" s="60">
        <v>104</v>
      </c>
      <c r="B107" s="61">
        <f>'Žadatel a data za období N'!B138</f>
        <v>0</v>
      </c>
      <c r="C107" s="113">
        <f>'Žadatel a data za období N'!C138:D138</f>
        <v>0</v>
      </c>
      <c r="D107" s="114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N'!D$28*I107,G107*I107)</f>
        <v>0</v>
      </c>
      <c r="L107" s="77">
        <f>IF(F107="CZK",H107/'Žadatel a data za období N'!D$28*I107,H107*I107)</f>
        <v>0</v>
      </c>
    </row>
    <row r="108" spans="1:12" x14ac:dyDescent="0.25">
      <c r="A108" s="60">
        <v>105</v>
      </c>
      <c r="B108" s="61">
        <f>'Žadatel a data za období N'!B139</f>
        <v>0</v>
      </c>
      <c r="C108" s="113">
        <f>'Žadatel a data za období N'!C139:D139</f>
        <v>0</v>
      </c>
      <c r="D108" s="114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N'!D$28*I108,G108*I108)</f>
        <v>0</v>
      </c>
      <c r="L108" s="77">
        <f>IF(F108="CZK",H108/'Žadatel a data za období N'!D$28*I108,H108*I108)</f>
        <v>0</v>
      </c>
    </row>
    <row r="109" spans="1:12" x14ac:dyDescent="0.25">
      <c r="A109" s="60">
        <v>106</v>
      </c>
      <c r="B109" s="61">
        <f>'Žadatel a data za období N'!B140</f>
        <v>0</v>
      </c>
      <c r="C109" s="113">
        <f>'Žadatel a data za období N'!C140:D140</f>
        <v>0</v>
      </c>
      <c r="D109" s="114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N'!D$28*I109,G109*I109)</f>
        <v>0</v>
      </c>
      <c r="L109" s="77">
        <f>IF(F109="CZK",H109/'Žadatel a data za období N'!D$28*I109,H109*I109)</f>
        <v>0</v>
      </c>
    </row>
    <row r="110" spans="1:12" x14ac:dyDescent="0.25">
      <c r="A110" s="60">
        <v>107</v>
      </c>
      <c r="B110" s="61">
        <f>'Žadatel a data za období N'!B141</f>
        <v>0</v>
      </c>
      <c r="C110" s="113">
        <f>'Žadatel a data za období N'!C141:D141</f>
        <v>0</v>
      </c>
      <c r="D110" s="114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N'!D$28*I110,G110*I110)</f>
        <v>0</v>
      </c>
      <c r="L110" s="77">
        <f>IF(F110="CZK",H110/'Žadatel a data za období N'!D$28*I110,H110*I110)</f>
        <v>0</v>
      </c>
    </row>
    <row r="111" spans="1:12" x14ac:dyDescent="0.25">
      <c r="A111" s="60">
        <v>108</v>
      </c>
      <c r="B111" s="61">
        <f>'Žadatel a data za období N'!B142</f>
        <v>0</v>
      </c>
      <c r="C111" s="113">
        <f>'Žadatel a data za období N'!C142:D142</f>
        <v>0</v>
      </c>
      <c r="D111" s="114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N'!D$28*I111,G111*I111)</f>
        <v>0</v>
      </c>
      <c r="L111" s="77">
        <f>IF(F111="CZK",H111/'Žadatel a data za období N'!D$28*I111,H111*I111)</f>
        <v>0</v>
      </c>
    </row>
    <row r="112" spans="1:12" x14ac:dyDescent="0.25">
      <c r="A112" s="60">
        <v>109</v>
      </c>
      <c r="B112" s="61">
        <f>'Žadatel a data za období N'!B143</f>
        <v>0</v>
      </c>
      <c r="C112" s="113">
        <f>'Žadatel a data za období N'!C143:D143</f>
        <v>0</v>
      </c>
      <c r="D112" s="114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N'!D$28*I112,G112*I112)</f>
        <v>0</v>
      </c>
      <c r="L112" s="77">
        <f>IF(F112="CZK",H112/'Žadatel a data za období N'!D$28*I112,H112*I112)</f>
        <v>0</v>
      </c>
    </row>
    <row r="113" spans="1:12" x14ac:dyDescent="0.25">
      <c r="A113" s="60">
        <v>110</v>
      </c>
      <c r="B113" s="61">
        <f>'Žadatel a data za období N'!B144</f>
        <v>0</v>
      </c>
      <c r="C113" s="113">
        <f>'Žadatel a data za období N'!C144:D144</f>
        <v>0</v>
      </c>
      <c r="D113" s="114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N'!D$28*I113,G113*I113)</f>
        <v>0</v>
      </c>
      <c r="L113" s="77">
        <f>IF(F113="CZK",H113/'Žadatel a data za období N'!D$28*I113,H113*I113)</f>
        <v>0</v>
      </c>
    </row>
    <row r="114" spans="1:12" x14ac:dyDescent="0.25">
      <c r="A114" s="60">
        <v>111</v>
      </c>
      <c r="B114" s="61">
        <f>'Žadatel a data za období N'!B145</f>
        <v>0</v>
      </c>
      <c r="C114" s="113">
        <f>'Žadatel a data za období N'!C145:D145</f>
        <v>0</v>
      </c>
      <c r="D114" s="114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N'!D$28*I114,G114*I114)</f>
        <v>0</v>
      </c>
      <c r="L114" s="77">
        <f>IF(F114="CZK",H114/'Žadatel a data za období N'!D$28*I114,H114*I114)</f>
        <v>0</v>
      </c>
    </row>
    <row r="115" spans="1:12" x14ac:dyDescent="0.25">
      <c r="A115" s="60">
        <v>112</v>
      </c>
      <c r="B115" s="61">
        <f>'Žadatel a data za období N'!B146</f>
        <v>0</v>
      </c>
      <c r="C115" s="113">
        <f>'Žadatel a data za období N'!C146:D146</f>
        <v>0</v>
      </c>
      <c r="D115" s="114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N'!D$28*I115,G115*I115)</f>
        <v>0</v>
      </c>
      <c r="L115" s="77">
        <f>IF(F115="CZK",H115/'Žadatel a data za období N'!D$28*I115,H115*I115)</f>
        <v>0</v>
      </c>
    </row>
    <row r="116" spans="1:12" x14ac:dyDescent="0.25">
      <c r="A116" s="60">
        <v>113</v>
      </c>
      <c r="B116" s="61">
        <f>'Žadatel a data za období N'!B147</f>
        <v>0</v>
      </c>
      <c r="C116" s="113">
        <f>'Žadatel a data za období N'!C147:D147</f>
        <v>0</v>
      </c>
      <c r="D116" s="114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N'!D$28*I116,G116*I116)</f>
        <v>0</v>
      </c>
      <c r="L116" s="77">
        <f>IF(F116="CZK",H116/'Žadatel a data za období N'!D$28*I116,H116*I116)</f>
        <v>0</v>
      </c>
    </row>
    <row r="117" spans="1:12" x14ac:dyDescent="0.25">
      <c r="A117" s="60">
        <v>114</v>
      </c>
      <c r="B117" s="61">
        <f>'Žadatel a data za období N'!B148</f>
        <v>0</v>
      </c>
      <c r="C117" s="113">
        <f>'Žadatel a data za období N'!C148:D148</f>
        <v>0</v>
      </c>
      <c r="D117" s="114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N'!D$28*I117,G117*I117)</f>
        <v>0</v>
      </c>
      <c r="L117" s="77">
        <f>IF(F117="CZK",H117/'Žadatel a data za období N'!D$28*I117,H117*I117)</f>
        <v>0</v>
      </c>
    </row>
    <row r="118" spans="1:12" x14ac:dyDescent="0.25">
      <c r="A118" s="60">
        <v>115</v>
      </c>
      <c r="B118" s="61">
        <f>'Žadatel a data za období N'!B149</f>
        <v>0</v>
      </c>
      <c r="C118" s="113">
        <f>'Žadatel a data za období N'!C149:D149</f>
        <v>0</v>
      </c>
      <c r="D118" s="114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N'!D$28*I118,G118*I118)</f>
        <v>0</v>
      </c>
      <c r="L118" s="77">
        <f>IF(F118="CZK",H118/'Žadatel a data za období N'!D$28*I118,H118*I118)</f>
        <v>0</v>
      </c>
    </row>
    <row r="119" spans="1:12" x14ac:dyDescent="0.25">
      <c r="A119" s="60">
        <v>116</v>
      </c>
      <c r="B119" s="61">
        <f>'Žadatel a data za období N'!B150</f>
        <v>0</v>
      </c>
      <c r="C119" s="113">
        <f>'Žadatel a data za období N'!C150:D150</f>
        <v>0</v>
      </c>
      <c r="D119" s="114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N'!D$28*I119,G119*I119)</f>
        <v>0</v>
      </c>
      <c r="L119" s="77">
        <f>IF(F119="CZK",H119/'Žadatel a data za období N'!D$28*I119,H119*I119)</f>
        <v>0</v>
      </c>
    </row>
    <row r="120" spans="1:12" x14ac:dyDescent="0.25">
      <c r="A120" s="60">
        <v>117</v>
      </c>
      <c r="B120" s="61">
        <f>'Žadatel a data za období N'!B151</f>
        <v>0</v>
      </c>
      <c r="C120" s="113">
        <f>'Žadatel a data za období N'!C151:D151</f>
        <v>0</v>
      </c>
      <c r="D120" s="114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N'!D$28*I120,G120*I120)</f>
        <v>0</v>
      </c>
      <c r="L120" s="77">
        <f>IF(F120="CZK",H120/'Žadatel a data za období N'!D$28*I120,H120*I120)</f>
        <v>0</v>
      </c>
    </row>
    <row r="121" spans="1:12" x14ac:dyDescent="0.25">
      <c r="A121" s="60">
        <v>118</v>
      </c>
      <c r="B121" s="61">
        <f>'Žadatel a data za období N'!B152</f>
        <v>0</v>
      </c>
      <c r="C121" s="113">
        <f>'Žadatel a data za období N'!C152:D152</f>
        <v>0</v>
      </c>
      <c r="D121" s="114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N'!D$28*I121,G121*I121)</f>
        <v>0</v>
      </c>
      <c r="L121" s="77">
        <f>IF(F121="CZK",H121/'Žadatel a data za období N'!D$28*I121,H121*I121)</f>
        <v>0</v>
      </c>
    </row>
    <row r="122" spans="1:12" x14ac:dyDescent="0.25">
      <c r="A122" s="60">
        <v>119</v>
      </c>
      <c r="B122" s="61">
        <f>'Žadatel a data za období N'!B153</f>
        <v>0</v>
      </c>
      <c r="C122" s="113">
        <f>'Žadatel a data za období N'!C153:D153</f>
        <v>0</v>
      </c>
      <c r="D122" s="114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N'!D$28*I122,G122*I122)</f>
        <v>0</v>
      </c>
      <c r="L122" s="77">
        <f>IF(F122="CZK",H122/'Žadatel a data za období N'!D$28*I122,H122*I122)</f>
        <v>0</v>
      </c>
    </row>
    <row r="123" spans="1:12" x14ac:dyDescent="0.25">
      <c r="A123" s="60">
        <v>120</v>
      </c>
      <c r="B123" s="61">
        <f>'Žadatel a data za období N'!B154</f>
        <v>0</v>
      </c>
      <c r="C123" s="113">
        <f>'Žadatel a data za období N'!C154:D154</f>
        <v>0</v>
      </c>
      <c r="D123" s="114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N'!D$28*I123,G123*I123)</f>
        <v>0</v>
      </c>
      <c r="L123" s="77">
        <f>IF(F123="CZK",H123/'Žadatel a data za období N'!D$28*I123,H123*I123)</f>
        <v>0</v>
      </c>
    </row>
    <row r="124" spans="1:12" x14ac:dyDescent="0.25">
      <c r="A124" s="60">
        <v>121</v>
      </c>
      <c r="B124" s="61">
        <f>'Žadatel a data za období N'!B155</f>
        <v>0</v>
      </c>
      <c r="C124" s="113">
        <f>'Žadatel a data za období N'!C155:D155</f>
        <v>0</v>
      </c>
      <c r="D124" s="114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N'!D$28*I124,G124*I124)</f>
        <v>0</v>
      </c>
      <c r="L124" s="77">
        <f>IF(F124="CZK",H124/'Žadatel a data za období N'!D$28*I124,H124*I124)</f>
        <v>0</v>
      </c>
    </row>
    <row r="125" spans="1:12" x14ac:dyDescent="0.25">
      <c r="A125" s="60">
        <v>122</v>
      </c>
      <c r="B125" s="61">
        <f>'Žadatel a data za období N'!B156</f>
        <v>0</v>
      </c>
      <c r="C125" s="113">
        <f>'Žadatel a data za období N'!C156:D156</f>
        <v>0</v>
      </c>
      <c r="D125" s="114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N'!D$28*I125,G125*I125)</f>
        <v>0</v>
      </c>
      <c r="L125" s="77">
        <f>IF(F125="CZK",H125/'Žadatel a data za období N'!D$28*I125,H125*I125)</f>
        <v>0</v>
      </c>
    </row>
    <row r="126" spans="1:12" x14ac:dyDescent="0.25">
      <c r="A126" s="60">
        <v>123</v>
      </c>
      <c r="B126" s="61">
        <f>'Žadatel a data za období N'!B157</f>
        <v>0</v>
      </c>
      <c r="C126" s="113">
        <f>'Žadatel a data za období N'!C157:D157</f>
        <v>0</v>
      </c>
      <c r="D126" s="114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N'!D$28*I126,G126*I126)</f>
        <v>0</v>
      </c>
      <c r="L126" s="77">
        <f>IF(F126="CZK",H126/'Žadatel a data za období N'!D$28*I126,H126*I126)</f>
        <v>0</v>
      </c>
    </row>
    <row r="127" spans="1:12" x14ac:dyDescent="0.25">
      <c r="A127" s="60">
        <v>124</v>
      </c>
      <c r="B127" s="61">
        <f>'Žadatel a data za období N'!B158</f>
        <v>0</v>
      </c>
      <c r="C127" s="113">
        <f>'Žadatel a data za období N'!C158:D158</f>
        <v>0</v>
      </c>
      <c r="D127" s="114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N'!D$28*I127,G127*I127)</f>
        <v>0</v>
      </c>
      <c r="L127" s="77">
        <f>IF(F127="CZK",H127/'Žadatel a data za období N'!D$28*I127,H127*I127)</f>
        <v>0</v>
      </c>
    </row>
    <row r="128" spans="1:12" x14ac:dyDescent="0.25">
      <c r="A128" s="60">
        <v>125</v>
      </c>
      <c r="B128" s="61">
        <f>'Žadatel a data za období N'!B159</f>
        <v>0</v>
      </c>
      <c r="C128" s="113">
        <f>'Žadatel a data za období N'!C159:D159</f>
        <v>0</v>
      </c>
      <c r="D128" s="114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N'!D$28*I128,G128*I128)</f>
        <v>0</v>
      </c>
      <c r="L128" s="77">
        <f>IF(F128="CZK",H128/'Žadatel a data za období N'!D$28*I128,H128*I128)</f>
        <v>0</v>
      </c>
    </row>
    <row r="129" spans="1:12" x14ac:dyDescent="0.25">
      <c r="A129" s="60">
        <v>126</v>
      </c>
      <c r="B129" s="61">
        <f>'Žadatel a data za období N'!B160</f>
        <v>0</v>
      </c>
      <c r="C129" s="113">
        <f>'Žadatel a data za období N'!C160:D160</f>
        <v>0</v>
      </c>
      <c r="D129" s="114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N'!D$28*I129,G129*I129)</f>
        <v>0</v>
      </c>
      <c r="L129" s="77">
        <f>IF(F129="CZK",H129/'Žadatel a data za období N'!D$28*I129,H129*I129)</f>
        <v>0</v>
      </c>
    </row>
    <row r="130" spans="1:12" x14ac:dyDescent="0.25">
      <c r="A130" s="60">
        <v>127</v>
      </c>
      <c r="B130" s="61">
        <f>'Žadatel a data za období N'!B161</f>
        <v>0</v>
      </c>
      <c r="C130" s="113">
        <f>'Žadatel a data za období N'!C161:D161</f>
        <v>0</v>
      </c>
      <c r="D130" s="114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N'!D$28*I130,G130*I130)</f>
        <v>0</v>
      </c>
      <c r="L130" s="77">
        <f>IF(F130="CZK",H130/'Žadatel a data za období N'!D$28*I130,H130*I130)</f>
        <v>0</v>
      </c>
    </row>
    <row r="131" spans="1:12" x14ac:dyDescent="0.25">
      <c r="A131" s="60">
        <v>128</v>
      </c>
      <c r="B131" s="61">
        <f>'Žadatel a data za období N'!B162</f>
        <v>0</v>
      </c>
      <c r="C131" s="113">
        <f>'Žadatel a data za období N'!C162:D162</f>
        <v>0</v>
      </c>
      <c r="D131" s="114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N'!D$28*I131,G131*I131)</f>
        <v>0</v>
      </c>
      <c r="L131" s="77">
        <f>IF(F131="CZK",H131/'Žadatel a data za období N'!D$28*I131,H131*I131)</f>
        <v>0</v>
      </c>
    </row>
    <row r="132" spans="1:12" x14ac:dyDescent="0.25">
      <c r="A132" s="60">
        <v>129</v>
      </c>
      <c r="B132" s="61">
        <f>'Žadatel a data za období N'!B163</f>
        <v>0</v>
      </c>
      <c r="C132" s="113">
        <f>'Žadatel a data za období N'!C163:D163</f>
        <v>0</v>
      </c>
      <c r="D132" s="114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N'!D$28*I132,G132*I132)</f>
        <v>0</v>
      </c>
      <c r="L132" s="77">
        <f>IF(F132="CZK",H132/'Žadatel a data za období N'!D$28*I132,H132*I132)</f>
        <v>0</v>
      </c>
    </row>
    <row r="133" spans="1:12" x14ac:dyDescent="0.25">
      <c r="A133" s="60">
        <v>130</v>
      </c>
      <c r="B133" s="61">
        <f>'Žadatel a data za období N'!B164</f>
        <v>0</v>
      </c>
      <c r="C133" s="113">
        <f>'Žadatel a data za období N'!C164:D164</f>
        <v>0</v>
      </c>
      <c r="D133" s="114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N'!D$28*I133,G133*I133)</f>
        <v>0</v>
      </c>
      <c r="L133" s="77">
        <f>IF(F133="CZK",H133/'Žadatel a data za období N'!D$28*I133,H133*I133)</f>
        <v>0</v>
      </c>
    </row>
    <row r="134" spans="1:12" x14ac:dyDescent="0.25">
      <c r="A134" s="60">
        <v>131</v>
      </c>
      <c r="B134" s="61">
        <f>'Žadatel a data za období N'!B165</f>
        <v>0</v>
      </c>
      <c r="C134" s="113">
        <f>'Žadatel a data za období N'!C165:D165</f>
        <v>0</v>
      </c>
      <c r="D134" s="114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N'!D$28*I134,G134*I134)</f>
        <v>0</v>
      </c>
      <c r="L134" s="77">
        <f>IF(F134="CZK",H134/'Žadatel a data za období N'!D$28*I134,H134*I134)</f>
        <v>0</v>
      </c>
    </row>
    <row r="135" spans="1:12" x14ac:dyDescent="0.25">
      <c r="A135" s="60">
        <v>132</v>
      </c>
      <c r="B135" s="61">
        <f>'Žadatel a data za období N'!B166</f>
        <v>0</v>
      </c>
      <c r="C135" s="113">
        <f>'Žadatel a data za období N'!C166:D166</f>
        <v>0</v>
      </c>
      <c r="D135" s="114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N'!D$28*I135,G135*I135)</f>
        <v>0</v>
      </c>
      <c r="L135" s="77">
        <f>IF(F135="CZK",H135/'Žadatel a data za období N'!D$28*I135,H135*I135)</f>
        <v>0</v>
      </c>
    </row>
    <row r="136" spans="1:12" x14ac:dyDescent="0.25">
      <c r="A136" s="60">
        <v>133</v>
      </c>
      <c r="B136" s="61">
        <f>'Žadatel a data za období N'!B167</f>
        <v>0</v>
      </c>
      <c r="C136" s="113">
        <f>'Žadatel a data za období N'!C167:D167</f>
        <v>0</v>
      </c>
      <c r="D136" s="114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N'!D$28*I136,G136*I136)</f>
        <v>0</v>
      </c>
      <c r="L136" s="77">
        <f>IF(F136="CZK",H136/'Žadatel a data za období N'!D$28*I136,H136*I136)</f>
        <v>0</v>
      </c>
    </row>
    <row r="137" spans="1:12" x14ac:dyDescent="0.25">
      <c r="A137" s="60">
        <v>134</v>
      </c>
      <c r="B137" s="61">
        <f>'Žadatel a data za období N'!B168</f>
        <v>0</v>
      </c>
      <c r="C137" s="113">
        <f>'Žadatel a data za období N'!C168:D168</f>
        <v>0</v>
      </c>
      <c r="D137" s="114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N'!D$28*I137,G137*I137)</f>
        <v>0</v>
      </c>
      <c r="L137" s="77">
        <f>IF(F137="CZK",H137/'Žadatel a data za období N'!D$28*I137,H137*I137)</f>
        <v>0</v>
      </c>
    </row>
    <row r="138" spans="1:12" x14ac:dyDescent="0.25">
      <c r="A138" s="60">
        <v>135</v>
      </c>
      <c r="B138" s="61">
        <f>'Žadatel a data za období N'!B169</f>
        <v>0</v>
      </c>
      <c r="C138" s="113">
        <f>'Žadatel a data za období N'!C169:D169</f>
        <v>0</v>
      </c>
      <c r="D138" s="114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N'!D$28*I138,G138*I138)</f>
        <v>0</v>
      </c>
      <c r="L138" s="77">
        <f>IF(F138="CZK",H138/'Žadatel a data za období N'!D$28*I138,H138*I138)</f>
        <v>0</v>
      </c>
    </row>
    <row r="139" spans="1:12" x14ac:dyDescent="0.25">
      <c r="A139" s="60">
        <v>136</v>
      </c>
      <c r="B139" s="61">
        <f>'Žadatel a data za období N'!B170</f>
        <v>0</v>
      </c>
      <c r="C139" s="113">
        <f>'Žadatel a data za období N'!C170:D170</f>
        <v>0</v>
      </c>
      <c r="D139" s="114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N'!D$28*I139,G139*I139)</f>
        <v>0</v>
      </c>
      <c r="L139" s="77">
        <f>IF(F139="CZK",H139/'Žadatel a data za období N'!D$28*I139,H139*I139)</f>
        <v>0</v>
      </c>
    </row>
    <row r="140" spans="1:12" x14ac:dyDescent="0.25">
      <c r="A140" s="60">
        <v>137</v>
      </c>
      <c r="B140" s="61">
        <f>'Žadatel a data za období N'!B171</f>
        <v>0</v>
      </c>
      <c r="C140" s="113">
        <f>'Žadatel a data za období N'!C171:D171</f>
        <v>0</v>
      </c>
      <c r="D140" s="114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N'!D$28*I140,G140*I140)</f>
        <v>0</v>
      </c>
      <c r="L140" s="77">
        <f>IF(F140="CZK",H140/'Žadatel a data za období N'!D$28*I140,H140*I140)</f>
        <v>0</v>
      </c>
    </row>
    <row r="141" spans="1:12" x14ac:dyDescent="0.25">
      <c r="A141" s="60">
        <v>138</v>
      </c>
      <c r="B141" s="61">
        <f>'Žadatel a data za období N'!B172</f>
        <v>0</v>
      </c>
      <c r="C141" s="113">
        <f>'Žadatel a data za období N'!C172:D172</f>
        <v>0</v>
      </c>
      <c r="D141" s="114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N'!D$28*I141,G141*I141)</f>
        <v>0</v>
      </c>
      <c r="L141" s="77">
        <f>IF(F141="CZK",H141/'Žadatel a data za období N'!D$28*I141,H141*I141)</f>
        <v>0</v>
      </c>
    </row>
    <row r="142" spans="1:12" x14ac:dyDescent="0.25">
      <c r="A142" s="60">
        <v>139</v>
      </c>
      <c r="B142" s="61">
        <f>'Žadatel a data za období N'!B173</f>
        <v>0</v>
      </c>
      <c r="C142" s="113">
        <f>'Žadatel a data za období N'!C173:D173</f>
        <v>0</v>
      </c>
      <c r="D142" s="114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N'!D$28*I142,G142*I142)</f>
        <v>0</v>
      </c>
      <c r="L142" s="77">
        <f>IF(F142="CZK",H142/'Žadatel a data za období N'!D$28*I142,H142*I142)</f>
        <v>0</v>
      </c>
    </row>
    <row r="143" spans="1:12" x14ac:dyDescent="0.25">
      <c r="A143" s="60">
        <v>140</v>
      </c>
      <c r="B143" s="61">
        <f>'Žadatel a data za období N'!B174</f>
        <v>0</v>
      </c>
      <c r="C143" s="113">
        <f>'Žadatel a data za období N'!C174:D174</f>
        <v>0</v>
      </c>
      <c r="D143" s="114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N'!D$28*I143,G143*I143)</f>
        <v>0</v>
      </c>
      <c r="L143" s="77">
        <f>IF(F143="CZK",H143/'Žadatel a data za období N'!D$28*I143,H143*I143)</f>
        <v>0</v>
      </c>
    </row>
    <row r="144" spans="1:12" x14ac:dyDescent="0.25">
      <c r="A144" s="60">
        <v>141</v>
      </c>
      <c r="B144" s="61">
        <f>'Žadatel a data za období N'!B175</f>
        <v>0</v>
      </c>
      <c r="C144" s="113">
        <f>'Žadatel a data za období N'!C175:D175</f>
        <v>0</v>
      </c>
      <c r="D144" s="114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N'!D$28*I144,G144*I144)</f>
        <v>0</v>
      </c>
      <c r="L144" s="77">
        <f>IF(F144="CZK",H144/'Žadatel a data za období N'!D$28*I144,H144*I144)</f>
        <v>0</v>
      </c>
    </row>
    <row r="145" spans="1:12" x14ac:dyDescent="0.25">
      <c r="A145" s="60">
        <v>142</v>
      </c>
      <c r="B145" s="61">
        <f>'Žadatel a data za období N'!B176</f>
        <v>0</v>
      </c>
      <c r="C145" s="113">
        <f>'Žadatel a data za období N'!C176:D176</f>
        <v>0</v>
      </c>
      <c r="D145" s="114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N'!D$28*I145,G145*I145)</f>
        <v>0</v>
      </c>
      <c r="L145" s="77">
        <f>IF(F145="CZK",H145/'Žadatel a data za období N'!D$28*I145,H145*I145)</f>
        <v>0</v>
      </c>
    </row>
    <row r="146" spans="1:12" x14ac:dyDescent="0.25">
      <c r="A146" s="60">
        <v>143</v>
      </c>
      <c r="B146" s="61">
        <f>'Žadatel a data za období N'!B177</f>
        <v>0</v>
      </c>
      <c r="C146" s="113">
        <f>'Žadatel a data za období N'!C177:D177</f>
        <v>0</v>
      </c>
      <c r="D146" s="114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N'!D$28*I146,G146*I146)</f>
        <v>0</v>
      </c>
      <c r="L146" s="77">
        <f>IF(F146="CZK",H146/'Žadatel a data za období N'!D$28*I146,H146*I146)</f>
        <v>0</v>
      </c>
    </row>
    <row r="147" spans="1:12" x14ac:dyDescent="0.25">
      <c r="A147" s="60">
        <v>144</v>
      </c>
      <c r="B147" s="61">
        <f>'Žadatel a data za období N'!B178</f>
        <v>0</v>
      </c>
      <c r="C147" s="113">
        <f>'Žadatel a data za období N'!C178:D178</f>
        <v>0</v>
      </c>
      <c r="D147" s="114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N'!D$28*I147,G147*I147)</f>
        <v>0</v>
      </c>
      <c r="L147" s="77">
        <f>IF(F147="CZK",H147/'Žadatel a data za období N'!D$28*I147,H147*I147)</f>
        <v>0</v>
      </c>
    </row>
    <row r="148" spans="1:12" x14ac:dyDescent="0.25">
      <c r="A148" s="60">
        <v>145</v>
      </c>
      <c r="B148" s="61">
        <f>'Žadatel a data za období N'!B179</f>
        <v>0</v>
      </c>
      <c r="C148" s="113">
        <f>'Žadatel a data za období N'!C179:D179</f>
        <v>0</v>
      </c>
      <c r="D148" s="114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N'!D$28*I148,G148*I148)</f>
        <v>0</v>
      </c>
      <c r="L148" s="77">
        <f>IF(F148="CZK",H148/'Žadatel a data za období N'!D$28*I148,H148*I148)</f>
        <v>0</v>
      </c>
    </row>
    <row r="149" spans="1:12" x14ac:dyDescent="0.25">
      <c r="A149" s="60">
        <v>146</v>
      </c>
      <c r="B149" s="61">
        <f>'Žadatel a data za období N'!B180</f>
        <v>0</v>
      </c>
      <c r="C149" s="113">
        <f>'Žadatel a data za období N'!C180:D180</f>
        <v>0</v>
      </c>
      <c r="D149" s="114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N'!D$28*I149,G149*I149)</f>
        <v>0</v>
      </c>
      <c r="L149" s="77">
        <f>IF(F149="CZK",H149/'Žadatel a data za období N'!D$28*I149,H149*I149)</f>
        <v>0</v>
      </c>
    </row>
    <row r="150" spans="1:12" x14ac:dyDescent="0.25">
      <c r="A150" s="60">
        <v>147</v>
      </c>
      <c r="B150" s="61">
        <f>'Žadatel a data za období N'!B181</f>
        <v>0</v>
      </c>
      <c r="C150" s="113">
        <f>'Žadatel a data za období N'!C181:D181</f>
        <v>0</v>
      </c>
      <c r="D150" s="114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N'!D$28*I150,G150*I150)</f>
        <v>0</v>
      </c>
      <c r="L150" s="77">
        <f>IF(F150="CZK",H150/'Žadatel a data za období N'!D$28*I150,H150*I150)</f>
        <v>0</v>
      </c>
    </row>
    <row r="151" spans="1:12" x14ac:dyDescent="0.25">
      <c r="A151" s="60">
        <v>148</v>
      </c>
      <c r="B151" s="61">
        <f>'Žadatel a data za období N'!B182</f>
        <v>0</v>
      </c>
      <c r="C151" s="113">
        <f>'Žadatel a data za období N'!C182:D182</f>
        <v>0</v>
      </c>
      <c r="D151" s="114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N'!D$28*I151,G151*I151)</f>
        <v>0</v>
      </c>
      <c r="L151" s="77">
        <f>IF(F151="CZK",H151/'Žadatel a data za období N'!D$28*I151,H151*I151)</f>
        <v>0</v>
      </c>
    </row>
    <row r="152" spans="1:12" x14ac:dyDescent="0.25">
      <c r="A152" s="60">
        <v>149</v>
      </c>
      <c r="B152" s="61">
        <f>'Žadatel a data za období N'!B183</f>
        <v>0</v>
      </c>
      <c r="C152" s="113">
        <f>'Žadatel a data za období N'!C183:D183</f>
        <v>0</v>
      </c>
      <c r="D152" s="114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N'!D$28*I152,G152*I152)</f>
        <v>0</v>
      </c>
      <c r="L152" s="77">
        <f>IF(F152="CZK",H152/'Žadatel a data za období N'!D$28*I152,H152*I152)</f>
        <v>0</v>
      </c>
    </row>
    <row r="153" spans="1:12" x14ac:dyDescent="0.25">
      <c r="A153" s="60">
        <v>150</v>
      </c>
      <c r="B153" s="61">
        <f>'Žadatel a data za období N'!B184</f>
        <v>0</v>
      </c>
      <c r="C153" s="113">
        <f>'Žadatel a data za období N'!C184:D184</f>
        <v>0</v>
      </c>
      <c r="D153" s="114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N'!D$28*I153,G153*I153)</f>
        <v>0</v>
      </c>
      <c r="L153" s="77">
        <f>IF(F153="CZK",H153/'Žadatel a data za období N'!D$28*I153,H153*I153)</f>
        <v>0</v>
      </c>
    </row>
    <row r="154" spans="1:12" x14ac:dyDescent="0.25">
      <c r="A154" s="60">
        <v>151</v>
      </c>
      <c r="B154" s="61">
        <f>'Žadatel a data za období N'!B185</f>
        <v>0</v>
      </c>
      <c r="C154" s="113">
        <f>'Žadatel a data za období N'!C185:D185</f>
        <v>0</v>
      </c>
      <c r="D154" s="114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N'!D$28*I154,G154*I154)</f>
        <v>0</v>
      </c>
      <c r="L154" s="77">
        <f>IF(F154="CZK",H154/'Žadatel a data za období N'!D$28*I154,H154*I154)</f>
        <v>0</v>
      </c>
    </row>
    <row r="155" spans="1:12" x14ac:dyDescent="0.25">
      <c r="A155" s="60">
        <v>152</v>
      </c>
      <c r="B155" s="61">
        <f>'Žadatel a data za období N'!B186</f>
        <v>0</v>
      </c>
      <c r="C155" s="113">
        <f>'Žadatel a data za období N'!C186:D186</f>
        <v>0</v>
      </c>
      <c r="D155" s="114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N'!D$28*I155,G155*I155)</f>
        <v>0</v>
      </c>
      <c r="L155" s="77">
        <f>IF(F155="CZK",H155/'Žadatel a data za období N'!D$28*I155,H155*I155)</f>
        <v>0</v>
      </c>
    </row>
    <row r="156" spans="1:12" x14ac:dyDescent="0.25">
      <c r="A156" s="60">
        <v>153</v>
      </c>
      <c r="B156" s="61">
        <f>'Žadatel a data za období N'!B187</f>
        <v>0</v>
      </c>
      <c r="C156" s="113">
        <f>'Žadatel a data za období N'!C187:D187</f>
        <v>0</v>
      </c>
      <c r="D156" s="114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N'!D$28*I156,G156*I156)</f>
        <v>0</v>
      </c>
      <c r="L156" s="77">
        <f>IF(F156="CZK",H156/'Žadatel a data za období N'!D$28*I156,H156*I156)</f>
        <v>0</v>
      </c>
    </row>
    <row r="157" spans="1:12" x14ac:dyDescent="0.25">
      <c r="A157" s="60">
        <v>154</v>
      </c>
      <c r="B157" s="61">
        <f>'Žadatel a data za období N'!B188</f>
        <v>0</v>
      </c>
      <c r="C157" s="113">
        <f>'Žadatel a data za období N'!C188:D188</f>
        <v>0</v>
      </c>
      <c r="D157" s="114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N'!D$28*I157,G157*I157)</f>
        <v>0</v>
      </c>
      <c r="L157" s="77">
        <f>IF(F157="CZK",H157/'Žadatel a data za období N'!D$28*I157,H157*I157)</f>
        <v>0</v>
      </c>
    </row>
    <row r="158" spans="1:12" x14ac:dyDescent="0.25">
      <c r="A158" s="60">
        <v>155</v>
      </c>
      <c r="B158" s="61">
        <f>'Žadatel a data za období N'!B189</f>
        <v>0</v>
      </c>
      <c r="C158" s="113">
        <f>'Žadatel a data za období N'!C189:D189</f>
        <v>0</v>
      </c>
      <c r="D158" s="114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N'!D$28*I158,G158*I158)</f>
        <v>0</v>
      </c>
      <c r="L158" s="77">
        <f>IF(F158="CZK",H158/'Žadatel a data za období N'!D$28*I158,H158*I158)</f>
        <v>0</v>
      </c>
    </row>
    <row r="159" spans="1:12" x14ac:dyDescent="0.25">
      <c r="A159" s="60">
        <v>156</v>
      </c>
      <c r="B159" s="61">
        <f>'Žadatel a data za období N'!B190</f>
        <v>0</v>
      </c>
      <c r="C159" s="113">
        <f>'Žadatel a data za období N'!C190:D190</f>
        <v>0</v>
      </c>
      <c r="D159" s="114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N'!D$28*I159,G159*I159)</f>
        <v>0</v>
      </c>
      <c r="L159" s="77">
        <f>IF(F159="CZK",H159/'Žadatel a data za období N'!D$28*I159,H159*I159)</f>
        <v>0</v>
      </c>
    </row>
    <row r="160" spans="1:12" x14ac:dyDescent="0.25">
      <c r="A160" s="60">
        <v>157</v>
      </c>
      <c r="B160" s="61">
        <f>'Žadatel a data za období N'!B191</f>
        <v>0</v>
      </c>
      <c r="C160" s="113">
        <f>'Žadatel a data za období N'!C191:D191</f>
        <v>0</v>
      </c>
      <c r="D160" s="114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N'!D$28*I160,G160*I160)</f>
        <v>0</v>
      </c>
      <c r="L160" s="77">
        <f>IF(F160="CZK",H160/'Žadatel a data za období N'!D$28*I160,H160*I160)</f>
        <v>0</v>
      </c>
    </row>
    <row r="161" spans="1:12" x14ac:dyDescent="0.25">
      <c r="A161" s="60">
        <v>158</v>
      </c>
      <c r="B161" s="61">
        <f>'Žadatel a data za období N'!B192</f>
        <v>0</v>
      </c>
      <c r="C161" s="113">
        <f>'Žadatel a data za období N'!C192:D192</f>
        <v>0</v>
      </c>
      <c r="D161" s="114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N'!D$28*I161,G161*I161)</f>
        <v>0</v>
      </c>
      <c r="L161" s="77">
        <f>IF(F161="CZK",H161/'Žadatel a data za období N'!D$28*I161,H161*I161)</f>
        <v>0</v>
      </c>
    </row>
    <row r="162" spans="1:12" x14ac:dyDescent="0.25">
      <c r="A162" s="60">
        <v>159</v>
      </c>
      <c r="B162" s="61">
        <f>'Žadatel a data za období N'!B193</f>
        <v>0</v>
      </c>
      <c r="C162" s="113">
        <f>'Žadatel a data za období N'!C193:D193</f>
        <v>0</v>
      </c>
      <c r="D162" s="114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N'!D$28*I162,G162*I162)</f>
        <v>0</v>
      </c>
      <c r="L162" s="77">
        <f>IF(F162="CZK",H162/'Žadatel a data za období N'!D$28*I162,H162*I162)</f>
        <v>0</v>
      </c>
    </row>
    <row r="163" spans="1:12" x14ac:dyDescent="0.25">
      <c r="A163" s="60">
        <v>160</v>
      </c>
      <c r="B163" s="61">
        <f>'Žadatel a data za období N'!B194</f>
        <v>0</v>
      </c>
      <c r="C163" s="113">
        <f>'Žadatel a data za období N'!C194:D194</f>
        <v>0</v>
      </c>
      <c r="D163" s="114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N'!D$28*I163,G163*I163)</f>
        <v>0</v>
      </c>
      <c r="L163" s="77">
        <f>IF(F163="CZK",H163/'Žadatel a data za období N'!D$28*I163,H163*I163)</f>
        <v>0</v>
      </c>
    </row>
    <row r="164" spans="1:12" x14ac:dyDescent="0.25">
      <c r="A164" s="60">
        <v>161</v>
      </c>
      <c r="B164" s="61">
        <f>'Žadatel a data za období N'!B195</f>
        <v>0</v>
      </c>
      <c r="C164" s="113">
        <f>'Žadatel a data za období N'!C195:D195</f>
        <v>0</v>
      </c>
      <c r="D164" s="114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N'!D$28*I164,G164*I164)</f>
        <v>0</v>
      </c>
      <c r="L164" s="77">
        <f>IF(F164="CZK",H164/'Žadatel a data za období N'!D$28*I164,H164*I164)</f>
        <v>0</v>
      </c>
    </row>
    <row r="165" spans="1:12" x14ac:dyDescent="0.25">
      <c r="A165" s="60">
        <v>162</v>
      </c>
      <c r="B165" s="61">
        <f>'Žadatel a data za období N'!B196</f>
        <v>0</v>
      </c>
      <c r="C165" s="113">
        <f>'Žadatel a data za období N'!C196:D196</f>
        <v>0</v>
      </c>
      <c r="D165" s="114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N'!D$28*I165,G165*I165)</f>
        <v>0</v>
      </c>
      <c r="L165" s="77">
        <f>IF(F165="CZK",H165/'Žadatel a data za období N'!D$28*I165,H165*I165)</f>
        <v>0</v>
      </c>
    </row>
    <row r="166" spans="1:12" x14ac:dyDescent="0.25">
      <c r="A166" s="60">
        <v>163</v>
      </c>
      <c r="B166" s="61">
        <f>'Žadatel a data za období N'!B197</f>
        <v>0</v>
      </c>
      <c r="C166" s="113">
        <f>'Žadatel a data za období N'!C197:D197</f>
        <v>0</v>
      </c>
      <c r="D166" s="114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N'!D$28*I166,G166*I166)</f>
        <v>0</v>
      </c>
      <c r="L166" s="77">
        <f>IF(F166="CZK",H166/'Žadatel a data za období N'!D$28*I166,H166*I166)</f>
        <v>0</v>
      </c>
    </row>
    <row r="167" spans="1:12" x14ac:dyDescent="0.25">
      <c r="A167" s="60">
        <v>164</v>
      </c>
      <c r="B167" s="61">
        <f>'Žadatel a data za období N'!B198</f>
        <v>0</v>
      </c>
      <c r="C167" s="113">
        <f>'Žadatel a data za období N'!C198:D198</f>
        <v>0</v>
      </c>
      <c r="D167" s="114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N'!D$28*I167,G167*I167)</f>
        <v>0</v>
      </c>
      <c r="L167" s="77">
        <f>IF(F167="CZK",H167/'Žadatel a data za období N'!D$28*I167,H167*I167)</f>
        <v>0</v>
      </c>
    </row>
    <row r="168" spans="1:12" x14ac:dyDescent="0.25">
      <c r="A168" s="60">
        <v>165</v>
      </c>
      <c r="B168" s="61">
        <f>'Žadatel a data za období N'!B199</f>
        <v>0</v>
      </c>
      <c r="C168" s="113">
        <f>'Žadatel a data za období N'!C199:D199</f>
        <v>0</v>
      </c>
      <c r="D168" s="114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N'!D$28*I168,G168*I168)</f>
        <v>0</v>
      </c>
      <c r="L168" s="77">
        <f>IF(F168="CZK",H168/'Žadatel a data za období N'!D$28*I168,H168*I168)</f>
        <v>0</v>
      </c>
    </row>
    <row r="169" spans="1:12" x14ac:dyDescent="0.25">
      <c r="A169" s="60">
        <v>166</v>
      </c>
      <c r="B169" s="61">
        <f>'Žadatel a data za období N'!B200</f>
        <v>0</v>
      </c>
      <c r="C169" s="113">
        <f>'Žadatel a data za období N'!C200:D200</f>
        <v>0</v>
      </c>
      <c r="D169" s="114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N'!D$28*I169,G169*I169)</f>
        <v>0</v>
      </c>
      <c r="L169" s="77">
        <f>IF(F169="CZK",H169/'Žadatel a data za období N'!D$28*I169,H169*I169)</f>
        <v>0</v>
      </c>
    </row>
    <row r="170" spans="1:12" x14ac:dyDescent="0.25">
      <c r="A170" s="60">
        <v>167</v>
      </c>
      <c r="B170" s="61">
        <f>'Žadatel a data za období N'!B201</f>
        <v>0</v>
      </c>
      <c r="C170" s="113">
        <f>'Žadatel a data za období N'!C201:D201</f>
        <v>0</v>
      </c>
      <c r="D170" s="114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N'!D$28*I170,G170*I170)</f>
        <v>0</v>
      </c>
      <c r="L170" s="77">
        <f>IF(F170="CZK",H170/'Žadatel a data za období N'!D$28*I170,H170*I170)</f>
        <v>0</v>
      </c>
    </row>
    <row r="171" spans="1:12" x14ac:dyDescent="0.25">
      <c r="A171" s="60">
        <v>168</v>
      </c>
      <c r="B171" s="61">
        <f>'Žadatel a data za období N'!B202</f>
        <v>0</v>
      </c>
      <c r="C171" s="113">
        <f>'Žadatel a data za období N'!C202:D202</f>
        <v>0</v>
      </c>
      <c r="D171" s="114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N'!D$28*I171,G171*I171)</f>
        <v>0</v>
      </c>
      <c r="L171" s="77">
        <f>IF(F171="CZK",H171/'Žadatel a data za období N'!D$28*I171,H171*I171)</f>
        <v>0</v>
      </c>
    </row>
    <row r="172" spans="1:12" x14ac:dyDescent="0.25">
      <c r="A172" s="60">
        <v>169</v>
      </c>
      <c r="B172" s="61">
        <f>'Žadatel a data za období N'!B203</f>
        <v>0</v>
      </c>
      <c r="C172" s="113">
        <f>'Žadatel a data za období N'!C203:D203</f>
        <v>0</v>
      </c>
      <c r="D172" s="114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N'!D$28*I172,G172*I172)</f>
        <v>0</v>
      </c>
      <c r="L172" s="77">
        <f>IF(F172="CZK",H172/'Žadatel a data za období N'!D$28*I172,H172*I172)</f>
        <v>0</v>
      </c>
    </row>
    <row r="173" spans="1:12" x14ac:dyDescent="0.25">
      <c r="A173" s="60">
        <v>170</v>
      </c>
      <c r="B173" s="61">
        <f>'Žadatel a data za období N'!B204</f>
        <v>0</v>
      </c>
      <c r="C173" s="113">
        <f>'Žadatel a data za období N'!C204:D204</f>
        <v>0</v>
      </c>
      <c r="D173" s="114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N'!D$28*I173,G173*I173)</f>
        <v>0</v>
      </c>
      <c r="L173" s="77">
        <f>IF(F173="CZK",H173/'Žadatel a data za období N'!D$28*I173,H173*I173)</f>
        <v>0</v>
      </c>
    </row>
    <row r="174" spans="1:12" x14ac:dyDescent="0.25">
      <c r="A174" s="60">
        <v>171</v>
      </c>
      <c r="B174" s="61">
        <f>'Žadatel a data za období N'!B205</f>
        <v>0</v>
      </c>
      <c r="C174" s="113">
        <f>'Žadatel a data za období N'!C205:D205</f>
        <v>0</v>
      </c>
      <c r="D174" s="114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N'!D$28*I174,G174*I174)</f>
        <v>0</v>
      </c>
      <c r="L174" s="77">
        <f>IF(F174="CZK",H174/'Žadatel a data za období N'!D$28*I174,H174*I174)</f>
        <v>0</v>
      </c>
    </row>
    <row r="175" spans="1:12" x14ac:dyDescent="0.25">
      <c r="A175" s="60">
        <v>172</v>
      </c>
      <c r="B175" s="61">
        <f>'Žadatel a data za období N'!B206</f>
        <v>0</v>
      </c>
      <c r="C175" s="113">
        <f>'Žadatel a data za období N'!C206:D206</f>
        <v>0</v>
      </c>
      <c r="D175" s="114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N'!D$28*I175,G175*I175)</f>
        <v>0</v>
      </c>
      <c r="L175" s="77">
        <f>IF(F175="CZK",H175/'Žadatel a data za období N'!D$28*I175,H175*I175)</f>
        <v>0</v>
      </c>
    </row>
    <row r="176" spans="1:12" x14ac:dyDescent="0.25">
      <c r="A176" s="60">
        <v>173</v>
      </c>
      <c r="B176" s="61">
        <f>'Žadatel a data za období N'!B207</f>
        <v>0</v>
      </c>
      <c r="C176" s="113">
        <f>'Žadatel a data za období N'!C207:D207</f>
        <v>0</v>
      </c>
      <c r="D176" s="114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N'!D$28*I176,G176*I176)</f>
        <v>0</v>
      </c>
      <c r="L176" s="77">
        <f>IF(F176="CZK",H176/'Žadatel a data za období N'!D$28*I176,H176*I176)</f>
        <v>0</v>
      </c>
    </row>
    <row r="177" spans="1:12" x14ac:dyDescent="0.25">
      <c r="A177" s="60">
        <v>174</v>
      </c>
      <c r="B177" s="61">
        <f>'Žadatel a data za období N'!B208</f>
        <v>0</v>
      </c>
      <c r="C177" s="113">
        <f>'Žadatel a data za období N'!C208:D208</f>
        <v>0</v>
      </c>
      <c r="D177" s="114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N'!D$28*I177,G177*I177)</f>
        <v>0</v>
      </c>
      <c r="L177" s="77">
        <f>IF(F177="CZK",H177/'Žadatel a data za období N'!D$28*I177,H177*I177)</f>
        <v>0</v>
      </c>
    </row>
    <row r="178" spans="1:12" x14ac:dyDescent="0.25">
      <c r="A178" s="60">
        <v>175</v>
      </c>
      <c r="B178" s="61">
        <f>'Žadatel a data za období N'!B209</f>
        <v>0</v>
      </c>
      <c r="C178" s="113">
        <f>'Žadatel a data za období N'!C209:D209</f>
        <v>0</v>
      </c>
      <c r="D178" s="114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N'!D$28*I178,G178*I178)</f>
        <v>0</v>
      </c>
      <c r="L178" s="77">
        <f>IF(F178="CZK",H178/'Žadatel a data za období N'!D$28*I178,H178*I178)</f>
        <v>0</v>
      </c>
    </row>
    <row r="179" spans="1:12" x14ac:dyDescent="0.25">
      <c r="A179" s="60">
        <v>176</v>
      </c>
      <c r="B179" s="61">
        <f>'Žadatel a data za období N'!B210</f>
        <v>0</v>
      </c>
      <c r="C179" s="113">
        <f>'Žadatel a data za období N'!C210:D210</f>
        <v>0</v>
      </c>
      <c r="D179" s="114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N'!D$28*I179,G179*I179)</f>
        <v>0</v>
      </c>
      <c r="L179" s="77">
        <f>IF(F179="CZK",H179/'Žadatel a data za období N'!D$28*I179,H179*I179)</f>
        <v>0</v>
      </c>
    </row>
    <row r="180" spans="1:12" x14ac:dyDescent="0.25">
      <c r="A180" s="60">
        <v>177</v>
      </c>
      <c r="B180" s="61">
        <f>'Žadatel a data za období N'!B211</f>
        <v>0</v>
      </c>
      <c r="C180" s="113">
        <f>'Žadatel a data za období N'!C211:D211</f>
        <v>0</v>
      </c>
      <c r="D180" s="114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N'!D$28*I180,G180*I180)</f>
        <v>0</v>
      </c>
      <c r="L180" s="77">
        <f>IF(F180="CZK",H180/'Žadatel a data za období N'!D$28*I180,H180*I180)</f>
        <v>0</v>
      </c>
    </row>
    <row r="181" spans="1:12" x14ac:dyDescent="0.25">
      <c r="A181" s="60">
        <v>178</v>
      </c>
      <c r="B181" s="61">
        <f>'Žadatel a data za období N'!B212</f>
        <v>0</v>
      </c>
      <c r="C181" s="113">
        <f>'Žadatel a data za období N'!C212:D212</f>
        <v>0</v>
      </c>
      <c r="D181" s="114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N'!D$28*I181,G181*I181)</f>
        <v>0</v>
      </c>
      <c r="L181" s="77">
        <f>IF(F181="CZK",H181/'Žadatel a data za období N'!D$28*I181,H181*I181)</f>
        <v>0</v>
      </c>
    </row>
    <row r="182" spans="1:12" x14ac:dyDescent="0.25">
      <c r="A182" s="60">
        <v>179</v>
      </c>
      <c r="B182" s="61">
        <f>'Žadatel a data za období N'!B213</f>
        <v>0</v>
      </c>
      <c r="C182" s="113">
        <f>'Žadatel a data za období N'!C213:D213</f>
        <v>0</v>
      </c>
      <c r="D182" s="114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N'!D$28*I182,G182*I182)</f>
        <v>0</v>
      </c>
      <c r="L182" s="77">
        <f>IF(F182="CZK",H182/'Žadatel a data za období N'!D$28*I182,H182*I182)</f>
        <v>0</v>
      </c>
    </row>
    <row r="183" spans="1:12" x14ac:dyDescent="0.25">
      <c r="A183" s="60">
        <v>180</v>
      </c>
      <c r="B183" s="61">
        <f>'Žadatel a data za období N'!B214</f>
        <v>0</v>
      </c>
      <c r="C183" s="113">
        <f>'Žadatel a data za období N'!C214:D214</f>
        <v>0</v>
      </c>
      <c r="D183" s="114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N'!D$28*I183,G183*I183)</f>
        <v>0</v>
      </c>
      <c r="L183" s="77">
        <f>IF(F183="CZK",H183/'Žadatel a data za období N'!D$28*I183,H183*I183)</f>
        <v>0</v>
      </c>
    </row>
    <row r="184" spans="1:12" x14ac:dyDescent="0.25">
      <c r="A184" s="60">
        <v>181</v>
      </c>
      <c r="B184" s="61">
        <f>'Žadatel a data za období N'!B215</f>
        <v>0</v>
      </c>
      <c r="C184" s="113">
        <f>'Žadatel a data za období N'!C215:D215</f>
        <v>0</v>
      </c>
      <c r="D184" s="114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N'!D$28*I184,G184*I184)</f>
        <v>0</v>
      </c>
      <c r="L184" s="77">
        <f>IF(F184="CZK",H184/'Žadatel a data za období N'!D$28*I184,H184*I184)</f>
        <v>0</v>
      </c>
    </row>
    <row r="185" spans="1:12" x14ac:dyDescent="0.25">
      <c r="A185" s="60">
        <v>182</v>
      </c>
      <c r="B185" s="61">
        <f>'Žadatel a data za období N'!B216</f>
        <v>0</v>
      </c>
      <c r="C185" s="113">
        <f>'Žadatel a data za období N'!C216:D216</f>
        <v>0</v>
      </c>
      <c r="D185" s="114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N'!D$28*I185,G185*I185)</f>
        <v>0</v>
      </c>
      <c r="L185" s="77">
        <f>IF(F185="CZK",H185/'Žadatel a data za období N'!D$28*I185,H185*I185)</f>
        <v>0</v>
      </c>
    </row>
    <row r="186" spans="1:12" x14ac:dyDescent="0.25">
      <c r="A186" s="60">
        <v>183</v>
      </c>
      <c r="B186" s="61">
        <f>'Žadatel a data za období N'!B217</f>
        <v>0</v>
      </c>
      <c r="C186" s="113">
        <f>'Žadatel a data za období N'!C217:D217</f>
        <v>0</v>
      </c>
      <c r="D186" s="114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N'!D$28*I186,G186*I186)</f>
        <v>0</v>
      </c>
      <c r="L186" s="77">
        <f>IF(F186="CZK",H186/'Žadatel a data za období N'!D$28*I186,H186*I186)</f>
        <v>0</v>
      </c>
    </row>
    <row r="187" spans="1:12" x14ac:dyDescent="0.25">
      <c r="A187" s="60">
        <v>184</v>
      </c>
      <c r="B187" s="61">
        <f>'Žadatel a data za období N'!B218</f>
        <v>0</v>
      </c>
      <c r="C187" s="113">
        <f>'Žadatel a data za období N'!C218:D218</f>
        <v>0</v>
      </c>
      <c r="D187" s="114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N'!D$28*I187,G187*I187)</f>
        <v>0</v>
      </c>
      <c r="L187" s="77">
        <f>IF(F187="CZK",H187/'Žadatel a data za období N'!D$28*I187,H187*I187)</f>
        <v>0</v>
      </c>
    </row>
    <row r="188" spans="1:12" x14ac:dyDescent="0.25">
      <c r="A188" s="60">
        <v>185</v>
      </c>
      <c r="B188" s="61">
        <f>'Žadatel a data za období N'!B219</f>
        <v>0</v>
      </c>
      <c r="C188" s="113">
        <f>'Žadatel a data za období N'!C219:D219</f>
        <v>0</v>
      </c>
      <c r="D188" s="114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N'!D$28*I188,G188*I188)</f>
        <v>0</v>
      </c>
      <c r="L188" s="77">
        <f>IF(F188="CZK",H188/'Žadatel a data za období N'!D$28*I188,H188*I188)</f>
        <v>0</v>
      </c>
    </row>
    <row r="189" spans="1:12" x14ac:dyDescent="0.25">
      <c r="A189" s="60">
        <v>186</v>
      </c>
      <c r="B189" s="61">
        <f>'Žadatel a data za období N'!B220</f>
        <v>0</v>
      </c>
      <c r="C189" s="113">
        <f>'Žadatel a data za období N'!C220:D220</f>
        <v>0</v>
      </c>
      <c r="D189" s="114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N'!D$28*I189,G189*I189)</f>
        <v>0</v>
      </c>
      <c r="L189" s="77">
        <f>IF(F189="CZK",H189/'Žadatel a data za období N'!D$28*I189,H189*I189)</f>
        <v>0</v>
      </c>
    </row>
    <row r="190" spans="1:12" x14ac:dyDescent="0.25">
      <c r="A190" s="60">
        <v>187</v>
      </c>
      <c r="B190" s="61">
        <f>'Žadatel a data za období N'!B221</f>
        <v>0</v>
      </c>
      <c r="C190" s="113">
        <f>'Žadatel a data za období N'!C221:D221</f>
        <v>0</v>
      </c>
      <c r="D190" s="114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N'!D$28*I190,G190*I190)</f>
        <v>0</v>
      </c>
      <c r="L190" s="77">
        <f>IF(F190="CZK",H190/'Žadatel a data za období N'!D$28*I190,H190*I190)</f>
        <v>0</v>
      </c>
    </row>
    <row r="191" spans="1:12" x14ac:dyDescent="0.25">
      <c r="A191" s="60">
        <v>188</v>
      </c>
      <c r="B191" s="61">
        <f>'Žadatel a data za období N'!B222</f>
        <v>0</v>
      </c>
      <c r="C191" s="113">
        <f>'Žadatel a data za období N'!C222:D222</f>
        <v>0</v>
      </c>
      <c r="D191" s="114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N'!D$28*I191,G191*I191)</f>
        <v>0</v>
      </c>
      <c r="L191" s="77">
        <f>IF(F191="CZK",H191/'Žadatel a data za období N'!D$28*I191,H191*I191)</f>
        <v>0</v>
      </c>
    </row>
    <row r="192" spans="1:12" x14ac:dyDescent="0.25">
      <c r="A192" s="60">
        <v>189</v>
      </c>
      <c r="B192" s="61">
        <f>'Žadatel a data za období N'!B223</f>
        <v>0</v>
      </c>
      <c r="C192" s="113">
        <f>'Žadatel a data za období N'!C223:D223</f>
        <v>0</v>
      </c>
      <c r="D192" s="114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N'!D$28*I192,G192*I192)</f>
        <v>0</v>
      </c>
      <c r="L192" s="77">
        <f>IF(F192="CZK",H192/'Žadatel a data za období N'!D$28*I192,H192*I192)</f>
        <v>0</v>
      </c>
    </row>
    <row r="193" spans="1:12" x14ac:dyDescent="0.25">
      <c r="A193" s="60">
        <v>190</v>
      </c>
      <c r="B193" s="61">
        <f>'Žadatel a data za období N'!B224</f>
        <v>0</v>
      </c>
      <c r="C193" s="113">
        <f>'Žadatel a data za období N'!C224:D224</f>
        <v>0</v>
      </c>
      <c r="D193" s="114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N'!D$28*I193,G193*I193)</f>
        <v>0</v>
      </c>
      <c r="L193" s="77">
        <f>IF(F193="CZK",H193/'Žadatel a data za období N'!D$28*I193,H193*I193)</f>
        <v>0</v>
      </c>
    </row>
    <row r="194" spans="1:12" x14ac:dyDescent="0.25">
      <c r="A194" s="60">
        <v>191</v>
      </c>
      <c r="B194" s="61">
        <f>'Žadatel a data za období N'!B225</f>
        <v>0</v>
      </c>
      <c r="C194" s="113">
        <f>'Žadatel a data za období N'!C225:D225</f>
        <v>0</v>
      </c>
      <c r="D194" s="114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N'!D$28*I194,G194*I194)</f>
        <v>0</v>
      </c>
      <c r="L194" s="77">
        <f>IF(F194="CZK",H194/'Žadatel a data za období N'!D$28*I194,H194*I194)</f>
        <v>0</v>
      </c>
    </row>
    <row r="195" spans="1:12" x14ac:dyDescent="0.25">
      <c r="A195" s="60">
        <v>192</v>
      </c>
      <c r="B195" s="61">
        <f>'Žadatel a data za období N'!B226</f>
        <v>0</v>
      </c>
      <c r="C195" s="113">
        <f>'Žadatel a data za období N'!C226:D226</f>
        <v>0</v>
      </c>
      <c r="D195" s="114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N'!D$28*I195,G195*I195)</f>
        <v>0</v>
      </c>
      <c r="L195" s="77">
        <f>IF(F195="CZK",H195/'Žadatel a data za období N'!D$28*I195,H195*I195)</f>
        <v>0</v>
      </c>
    </row>
    <row r="196" spans="1:12" x14ac:dyDescent="0.25">
      <c r="A196" s="60">
        <v>193</v>
      </c>
      <c r="B196" s="61">
        <f>'Žadatel a data za období N'!B227</f>
        <v>0</v>
      </c>
      <c r="C196" s="113">
        <f>'Žadatel a data za období N'!C227:D227</f>
        <v>0</v>
      </c>
      <c r="D196" s="114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N'!D$28*I196,G196*I196)</f>
        <v>0</v>
      </c>
      <c r="L196" s="77">
        <f>IF(F196="CZK",H196/'Žadatel a data za období N'!D$28*I196,H196*I196)</f>
        <v>0</v>
      </c>
    </row>
    <row r="197" spans="1:12" x14ac:dyDescent="0.25">
      <c r="A197" s="60">
        <v>194</v>
      </c>
      <c r="B197" s="61">
        <f>'Žadatel a data za období N'!B228</f>
        <v>0</v>
      </c>
      <c r="C197" s="113">
        <f>'Žadatel a data za období N'!C228:D228</f>
        <v>0</v>
      </c>
      <c r="D197" s="114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N'!D$28*I197,G197*I197)</f>
        <v>0</v>
      </c>
      <c r="L197" s="77">
        <f>IF(F197="CZK",H197/'Žadatel a data za období N'!D$28*I197,H197*I197)</f>
        <v>0</v>
      </c>
    </row>
    <row r="198" spans="1:12" x14ac:dyDescent="0.25">
      <c r="A198" s="60">
        <v>195</v>
      </c>
      <c r="B198" s="61">
        <f>'Žadatel a data za období N'!B229</f>
        <v>0</v>
      </c>
      <c r="C198" s="113">
        <f>'Žadatel a data za období N'!C229:D229</f>
        <v>0</v>
      </c>
      <c r="D198" s="114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N'!D$28*I198,G198*I198)</f>
        <v>0</v>
      </c>
      <c r="L198" s="77">
        <f>IF(F198="CZK",H198/'Žadatel a data za období N'!D$28*I198,H198*I198)</f>
        <v>0</v>
      </c>
    </row>
    <row r="199" spans="1:12" x14ac:dyDescent="0.25">
      <c r="A199" s="60">
        <v>196</v>
      </c>
      <c r="B199" s="61">
        <f>'Žadatel a data za období N'!B230</f>
        <v>0</v>
      </c>
      <c r="C199" s="113">
        <f>'Žadatel a data za období N'!C230:D230</f>
        <v>0</v>
      </c>
      <c r="D199" s="114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N'!D$28*I199,G199*I199)</f>
        <v>0</v>
      </c>
      <c r="L199" s="77">
        <f>IF(F199="CZK",H199/'Žadatel a data za období N'!D$28*I199,H199*I199)</f>
        <v>0</v>
      </c>
    </row>
    <row r="200" spans="1:12" x14ac:dyDescent="0.25">
      <c r="A200" s="60">
        <v>197</v>
      </c>
      <c r="B200" s="61">
        <f>'Žadatel a data za období N'!B231</f>
        <v>0</v>
      </c>
      <c r="C200" s="113">
        <f>'Žadatel a data za období N'!C231:D231</f>
        <v>0</v>
      </c>
      <c r="D200" s="114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N'!D$28*I200,G200*I200)</f>
        <v>0</v>
      </c>
      <c r="L200" s="77">
        <f>IF(F200="CZK",H200/'Žadatel a data za období N'!D$28*I200,H200*I200)</f>
        <v>0</v>
      </c>
    </row>
    <row r="201" spans="1:12" x14ac:dyDescent="0.25">
      <c r="A201" s="60">
        <v>198</v>
      </c>
      <c r="B201" s="61">
        <f>'Žadatel a data za období N'!B232</f>
        <v>0</v>
      </c>
      <c r="C201" s="113">
        <f>'Žadatel a data za období N'!C232:D232</f>
        <v>0</v>
      </c>
      <c r="D201" s="114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N'!D$28*I201,G201*I201)</f>
        <v>0</v>
      </c>
      <c r="L201" s="77">
        <f>IF(F201="CZK",H201/'Žadatel a data za období N'!D$28*I201,H201*I201)</f>
        <v>0</v>
      </c>
    </row>
    <row r="202" spans="1:12" x14ac:dyDescent="0.25">
      <c r="A202" s="60">
        <v>199</v>
      </c>
      <c r="B202" s="61">
        <f>'Žadatel a data za období N'!B233</f>
        <v>0</v>
      </c>
      <c r="C202" s="113">
        <f>'Žadatel a data za období N'!C233:D233</f>
        <v>0</v>
      </c>
      <c r="D202" s="114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N'!D$28*I202,G202*I202)</f>
        <v>0</v>
      </c>
      <c r="L202" s="77">
        <f>IF(F202="CZK",H202/'Žadatel a data za období N'!D$28*I202,H202*I202)</f>
        <v>0</v>
      </c>
    </row>
    <row r="203" spans="1:12" x14ac:dyDescent="0.25">
      <c r="A203" s="60">
        <v>200</v>
      </c>
      <c r="B203" s="61">
        <f>'Žadatel a data za období N'!B234</f>
        <v>0</v>
      </c>
      <c r="C203" s="113">
        <f>'Žadatel a data za období N'!C234:D234</f>
        <v>0</v>
      </c>
      <c r="D203" s="114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N'!D$28*I203,G203*I203)</f>
        <v>0</v>
      </c>
      <c r="L203" s="77">
        <f>IF(F203="CZK",H203/'Žadatel a data za období N'!D$28*I203,H203*I203)</f>
        <v>0</v>
      </c>
    </row>
    <row r="204" spans="1:12" x14ac:dyDescent="0.25">
      <c r="A204" s="60">
        <v>201</v>
      </c>
      <c r="B204" s="61">
        <f>'Žadatel a data za období N'!B235</f>
        <v>0</v>
      </c>
      <c r="C204" s="113">
        <f>'Žadatel a data za období N'!C235:D235</f>
        <v>0</v>
      </c>
      <c r="D204" s="114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N'!D$28*I204,G204*I204)</f>
        <v>0</v>
      </c>
      <c r="L204" s="77">
        <f>IF(F204="CZK",H204/'Žadatel a data za období N'!D$28*I204,H204*I204)</f>
        <v>0</v>
      </c>
    </row>
    <row r="205" spans="1:12" x14ac:dyDescent="0.25">
      <c r="A205" s="60">
        <v>202</v>
      </c>
      <c r="B205" s="61">
        <f>'Žadatel a data za období N'!B236</f>
        <v>0</v>
      </c>
      <c r="C205" s="113">
        <f>'Žadatel a data za období N'!C236:D236</f>
        <v>0</v>
      </c>
      <c r="D205" s="114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N'!D$28*I205,G205*I205)</f>
        <v>0</v>
      </c>
      <c r="L205" s="77">
        <f>IF(F205="CZK",H205/'Žadatel a data za období N'!D$28*I205,H205*I205)</f>
        <v>0</v>
      </c>
    </row>
    <row r="206" spans="1:12" x14ac:dyDescent="0.25">
      <c r="A206" s="60">
        <v>203</v>
      </c>
      <c r="B206" s="61">
        <f>'Žadatel a data za období N'!B237</f>
        <v>0</v>
      </c>
      <c r="C206" s="113">
        <f>'Žadatel a data za období N'!C237:D237</f>
        <v>0</v>
      </c>
      <c r="D206" s="114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N'!D$28*I206,G206*I206)</f>
        <v>0</v>
      </c>
      <c r="L206" s="77">
        <f>IF(F206="CZK",H206/'Žadatel a data za období N'!D$28*I206,H206*I206)</f>
        <v>0</v>
      </c>
    </row>
    <row r="207" spans="1:12" x14ac:dyDescent="0.25">
      <c r="A207" s="60">
        <v>204</v>
      </c>
      <c r="B207" s="61">
        <f>'Žadatel a data za období N'!B238</f>
        <v>0</v>
      </c>
      <c r="C207" s="113">
        <f>'Žadatel a data za období N'!C238:D238</f>
        <v>0</v>
      </c>
      <c r="D207" s="114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N'!D$28*I207,G207*I207)</f>
        <v>0</v>
      </c>
      <c r="L207" s="77">
        <f>IF(F207="CZK",H207/'Žadatel a data za období N'!D$28*I207,H207*I207)</f>
        <v>0</v>
      </c>
    </row>
    <row r="208" spans="1:12" x14ac:dyDescent="0.25">
      <c r="A208" s="60">
        <v>205</v>
      </c>
      <c r="B208" s="61">
        <f>'Žadatel a data za období N'!B239</f>
        <v>0</v>
      </c>
      <c r="C208" s="113">
        <f>'Žadatel a data za období N'!C239:D239</f>
        <v>0</v>
      </c>
      <c r="D208" s="114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N'!D$28*I208,G208*I208)</f>
        <v>0</v>
      </c>
      <c r="L208" s="77">
        <f>IF(F208="CZK",H208/'Žadatel a data za období N'!D$28*I208,H208*I208)</f>
        <v>0</v>
      </c>
    </row>
    <row r="209" spans="1:12" x14ac:dyDescent="0.25">
      <c r="A209" s="60">
        <v>206</v>
      </c>
      <c r="B209" s="61">
        <f>'Žadatel a data za období N'!B240</f>
        <v>0</v>
      </c>
      <c r="C209" s="113">
        <f>'Žadatel a data za období N'!C240:D240</f>
        <v>0</v>
      </c>
      <c r="D209" s="114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N'!D$28*I209,G209*I209)</f>
        <v>0</v>
      </c>
      <c r="L209" s="77">
        <f>IF(F209="CZK",H209/'Žadatel a data za období N'!D$28*I209,H209*I209)</f>
        <v>0</v>
      </c>
    </row>
    <row r="210" spans="1:12" x14ac:dyDescent="0.25">
      <c r="A210" s="60">
        <v>207</v>
      </c>
      <c r="B210" s="61">
        <f>'Žadatel a data za období N'!B241</f>
        <v>0</v>
      </c>
      <c r="C210" s="113">
        <f>'Žadatel a data za období N'!C241:D241</f>
        <v>0</v>
      </c>
      <c r="D210" s="114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N'!D$28*I210,G210*I210)</f>
        <v>0</v>
      </c>
      <c r="L210" s="77">
        <f>IF(F210="CZK",H210/'Žadatel a data za období N'!D$28*I210,H210*I210)</f>
        <v>0</v>
      </c>
    </row>
    <row r="211" spans="1:12" x14ac:dyDescent="0.25">
      <c r="A211" s="60">
        <v>208</v>
      </c>
      <c r="B211" s="61">
        <f>'Žadatel a data za období N'!B242</f>
        <v>0</v>
      </c>
      <c r="C211" s="113">
        <f>'Žadatel a data za období N'!C242:D242</f>
        <v>0</v>
      </c>
      <c r="D211" s="114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N'!D$28*I211,G211*I211)</f>
        <v>0</v>
      </c>
      <c r="L211" s="77">
        <f>IF(F211="CZK",H211/'Žadatel a data za období N'!D$28*I211,H211*I211)</f>
        <v>0</v>
      </c>
    </row>
    <row r="212" spans="1:12" x14ac:dyDescent="0.25">
      <c r="A212" s="60">
        <v>209</v>
      </c>
      <c r="B212" s="61">
        <f>'Žadatel a data za období N'!B243</f>
        <v>0</v>
      </c>
      <c r="C212" s="113">
        <f>'Žadatel a data za období N'!C243:D243</f>
        <v>0</v>
      </c>
      <c r="D212" s="114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N'!D$28*I212,G212*I212)</f>
        <v>0</v>
      </c>
      <c r="L212" s="77">
        <f>IF(F212="CZK",H212/'Žadatel a data za období N'!D$28*I212,H212*I212)</f>
        <v>0</v>
      </c>
    </row>
    <row r="213" spans="1:12" x14ac:dyDescent="0.25">
      <c r="A213" s="60">
        <v>210</v>
      </c>
      <c r="B213" s="61">
        <f>'Žadatel a data za období N'!B244</f>
        <v>0</v>
      </c>
      <c r="C213" s="113">
        <f>'Žadatel a data za období N'!C244:D244</f>
        <v>0</v>
      </c>
      <c r="D213" s="114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N'!D$28*I213,G213*I213)</f>
        <v>0</v>
      </c>
      <c r="L213" s="77">
        <f>IF(F213="CZK",H213/'Žadatel a data za období N'!D$28*I213,H213*I213)</f>
        <v>0</v>
      </c>
    </row>
    <row r="214" spans="1:12" x14ac:dyDescent="0.25">
      <c r="A214" s="60">
        <v>211</v>
      </c>
      <c r="B214" s="61">
        <f>'Žadatel a data za období N'!B245</f>
        <v>0</v>
      </c>
      <c r="C214" s="113">
        <f>'Žadatel a data za období N'!C245:D245</f>
        <v>0</v>
      </c>
      <c r="D214" s="114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N'!D$28*I214,G214*I214)</f>
        <v>0</v>
      </c>
      <c r="L214" s="77">
        <f>IF(F214="CZK",H214/'Žadatel a data za období N'!D$28*I214,H214*I214)</f>
        <v>0</v>
      </c>
    </row>
    <row r="215" spans="1:12" x14ac:dyDescent="0.25">
      <c r="A215" s="60">
        <v>212</v>
      </c>
      <c r="B215" s="61">
        <f>'Žadatel a data za období N'!B246</f>
        <v>0</v>
      </c>
      <c r="C215" s="113">
        <f>'Žadatel a data za období N'!C246:D246</f>
        <v>0</v>
      </c>
      <c r="D215" s="114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N'!D$28*I215,G215*I215)</f>
        <v>0</v>
      </c>
      <c r="L215" s="77">
        <f>IF(F215="CZK",H215/'Žadatel a data za období N'!D$28*I215,H215*I215)</f>
        <v>0</v>
      </c>
    </row>
    <row r="216" spans="1:12" x14ac:dyDescent="0.25">
      <c r="A216" s="60">
        <v>213</v>
      </c>
      <c r="B216" s="61">
        <f>'Žadatel a data za období N'!B247</f>
        <v>0</v>
      </c>
      <c r="C216" s="113">
        <f>'Žadatel a data za období N'!C247:D247</f>
        <v>0</v>
      </c>
      <c r="D216" s="114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N'!D$28*I216,G216*I216)</f>
        <v>0</v>
      </c>
      <c r="L216" s="77">
        <f>IF(F216="CZK",H216/'Žadatel a data za období N'!D$28*I216,H216*I216)</f>
        <v>0</v>
      </c>
    </row>
    <row r="217" spans="1:12" x14ac:dyDescent="0.25">
      <c r="A217" s="60">
        <v>214</v>
      </c>
      <c r="B217" s="61">
        <f>'Žadatel a data za období N'!B248</f>
        <v>0</v>
      </c>
      <c r="C217" s="113">
        <f>'Žadatel a data za období N'!C248:D248</f>
        <v>0</v>
      </c>
      <c r="D217" s="114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N'!D$28*I217,G217*I217)</f>
        <v>0</v>
      </c>
      <c r="L217" s="77">
        <f>IF(F217="CZK",H217/'Žadatel a data za období N'!D$28*I217,H217*I217)</f>
        <v>0</v>
      </c>
    </row>
    <row r="218" spans="1:12" x14ac:dyDescent="0.25">
      <c r="A218" s="60">
        <v>215</v>
      </c>
      <c r="B218" s="61">
        <f>'Žadatel a data za období N'!B249</f>
        <v>0</v>
      </c>
      <c r="C218" s="113">
        <f>'Žadatel a data za období N'!C249:D249</f>
        <v>0</v>
      </c>
      <c r="D218" s="114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N'!D$28*I218,G218*I218)</f>
        <v>0</v>
      </c>
      <c r="L218" s="77">
        <f>IF(F218="CZK",H218/'Žadatel a data za období N'!D$28*I218,H218*I218)</f>
        <v>0</v>
      </c>
    </row>
    <row r="219" spans="1:12" x14ac:dyDescent="0.25">
      <c r="A219" s="60">
        <v>216</v>
      </c>
      <c r="B219" s="61">
        <f>'Žadatel a data za období N'!B250</f>
        <v>0</v>
      </c>
      <c r="C219" s="113">
        <f>'Žadatel a data za období N'!C250:D250</f>
        <v>0</v>
      </c>
      <c r="D219" s="114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N'!D$28*I219,G219*I219)</f>
        <v>0</v>
      </c>
      <c r="L219" s="77">
        <f>IF(F219="CZK",H219/'Žadatel a data za období N'!D$28*I219,H219*I219)</f>
        <v>0</v>
      </c>
    </row>
    <row r="220" spans="1:12" x14ac:dyDescent="0.25">
      <c r="A220" s="60">
        <v>217</v>
      </c>
      <c r="B220" s="61">
        <f>'Žadatel a data za období N'!B251</f>
        <v>0</v>
      </c>
      <c r="C220" s="113">
        <f>'Žadatel a data za období N'!C251:D251</f>
        <v>0</v>
      </c>
      <c r="D220" s="114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N'!D$28*I220,G220*I220)</f>
        <v>0</v>
      </c>
      <c r="L220" s="77">
        <f>IF(F220="CZK",H220/'Žadatel a data za období N'!D$28*I220,H220*I220)</f>
        <v>0</v>
      </c>
    </row>
    <row r="221" spans="1:12" x14ac:dyDescent="0.25">
      <c r="A221" s="60">
        <v>218</v>
      </c>
      <c r="B221" s="61">
        <f>'Žadatel a data za období N'!B252</f>
        <v>0</v>
      </c>
      <c r="C221" s="113">
        <f>'Žadatel a data za období N'!C252:D252</f>
        <v>0</v>
      </c>
      <c r="D221" s="114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N'!D$28*I221,G221*I221)</f>
        <v>0</v>
      </c>
      <c r="L221" s="77">
        <f>IF(F221="CZK",H221/'Žadatel a data za období N'!D$28*I221,H221*I221)</f>
        <v>0</v>
      </c>
    </row>
    <row r="222" spans="1:12" x14ac:dyDescent="0.25">
      <c r="A222" s="60">
        <v>219</v>
      </c>
      <c r="B222" s="61">
        <f>'Žadatel a data za období N'!B253</f>
        <v>0</v>
      </c>
      <c r="C222" s="113">
        <f>'Žadatel a data za období N'!C253:D253</f>
        <v>0</v>
      </c>
      <c r="D222" s="114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N'!D$28*I222,G222*I222)</f>
        <v>0</v>
      </c>
      <c r="L222" s="77">
        <f>IF(F222="CZK",H222/'Žadatel a data za období N'!D$28*I222,H222*I222)</f>
        <v>0</v>
      </c>
    </row>
    <row r="223" spans="1:12" x14ac:dyDescent="0.25">
      <c r="A223" s="60">
        <v>220</v>
      </c>
      <c r="B223" s="61">
        <f>'Žadatel a data za období N'!B254</f>
        <v>0</v>
      </c>
      <c r="C223" s="113">
        <f>'Žadatel a data za období N'!C254:D254</f>
        <v>0</v>
      </c>
      <c r="D223" s="114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N'!D$28*I223,G223*I223)</f>
        <v>0</v>
      </c>
      <c r="L223" s="77">
        <f>IF(F223="CZK",H223/'Žadatel a data za období N'!D$28*I223,H223*I223)</f>
        <v>0</v>
      </c>
    </row>
    <row r="224" spans="1:12" x14ac:dyDescent="0.25">
      <c r="A224" s="60">
        <v>221</v>
      </c>
      <c r="B224" s="61">
        <f>'Žadatel a data za období N'!B255</f>
        <v>0</v>
      </c>
      <c r="C224" s="113">
        <f>'Žadatel a data za období N'!C255:D255</f>
        <v>0</v>
      </c>
      <c r="D224" s="114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N'!D$28*I224,G224*I224)</f>
        <v>0</v>
      </c>
      <c r="L224" s="77">
        <f>IF(F224="CZK",H224/'Žadatel a data za období N'!D$28*I224,H224*I224)</f>
        <v>0</v>
      </c>
    </row>
    <row r="225" spans="1:12" x14ac:dyDescent="0.25">
      <c r="A225" s="60">
        <v>222</v>
      </c>
      <c r="B225" s="61">
        <f>'Žadatel a data za období N'!B256</f>
        <v>0</v>
      </c>
      <c r="C225" s="113">
        <f>'Žadatel a data za období N'!C256:D256</f>
        <v>0</v>
      </c>
      <c r="D225" s="114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N'!D$28*I225,G225*I225)</f>
        <v>0</v>
      </c>
      <c r="L225" s="77">
        <f>IF(F225="CZK",H225/'Žadatel a data za období N'!D$28*I225,H225*I225)</f>
        <v>0</v>
      </c>
    </row>
    <row r="226" spans="1:12" x14ac:dyDescent="0.25">
      <c r="A226" s="60">
        <v>223</v>
      </c>
      <c r="B226" s="61">
        <f>'Žadatel a data za období N'!B257</f>
        <v>0</v>
      </c>
      <c r="C226" s="113">
        <f>'Žadatel a data za období N'!C257:D257</f>
        <v>0</v>
      </c>
      <c r="D226" s="114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N'!D$28*I226,G226*I226)</f>
        <v>0</v>
      </c>
      <c r="L226" s="77">
        <f>IF(F226="CZK",H226/'Žadatel a data za období N'!D$28*I226,H226*I226)</f>
        <v>0</v>
      </c>
    </row>
    <row r="227" spans="1:12" x14ac:dyDescent="0.25">
      <c r="A227" s="60">
        <v>224</v>
      </c>
      <c r="B227" s="61">
        <f>'Žadatel a data za období N'!B258</f>
        <v>0</v>
      </c>
      <c r="C227" s="113">
        <f>'Žadatel a data za období N'!C258:D258</f>
        <v>0</v>
      </c>
      <c r="D227" s="114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N'!D$28*I227,G227*I227)</f>
        <v>0</v>
      </c>
      <c r="L227" s="77">
        <f>IF(F227="CZK",H227/'Žadatel a data za období N'!D$28*I227,H227*I227)</f>
        <v>0</v>
      </c>
    </row>
    <row r="228" spans="1:12" x14ac:dyDescent="0.25">
      <c r="A228" s="60">
        <v>225</v>
      </c>
      <c r="B228" s="61">
        <f>'Žadatel a data za období N'!B259</f>
        <v>0</v>
      </c>
      <c r="C228" s="113">
        <f>'Žadatel a data za období N'!C259:D259</f>
        <v>0</v>
      </c>
      <c r="D228" s="114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N'!D$28*I228,G228*I228)</f>
        <v>0</v>
      </c>
      <c r="L228" s="77">
        <f>IF(F228="CZK",H228/'Žadatel a data za období N'!D$28*I228,H228*I228)</f>
        <v>0</v>
      </c>
    </row>
    <row r="229" spans="1:12" x14ac:dyDescent="0.25">
      <c r="A229" s="60">
        <v>226</v>
      </c>
      <c r="B229" s="61">
        <f>'Žadatel a data za období N'!B260</f>
        <v>0</v>
      </c>
      <c r="C229" s="113">
        <f>'Žadatel a data za období N'!C260:D260</f>
        <v>0</v>
      </c>
      <c r="D229" s="114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N'!D$28*I229,G229*I229)</f>
        <v>0</v>
      </c>
      <c r="L229" s="77">
        <f>IF(F229="CZK",H229/'Žadatel a data za období N'!D$28*I229,H229*I229)</f>
        <v>0</v>
      </c>
    </row>
    <row r="230" spans="1:12" x14ac:dyDescent="0.25">
      <c r="A230" s="60">
        <v>227</v>
      </c>
      <c r="B230" s="61">
        <f>'Žadatel a data za období N'!B261</f>
        <v>0</v>
      </c>
      <c r="C230" s="113">
        <f>'Žadatel a data za období N'!C261:D261</f>
        <v>0</v>
      </c>
      <c r="D230" s="114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N'!D$28*I230,G230*I230)</f>
        <v>0</v>
      </c>
      <c r="L230" s="77">
        <f>IF(F230="CZK",H230/'Žadatel a data za období N'!D$28*I230,H230*I230)</f>
        <v>0</v>
      </c>
    </row>
    <row r="231" spans="1:12" x14ac:dyDescent="0.25">
      <c r="A231" s="60">
        <v>228</v>
      </c>
      <c r="B231" s="61">
        <f>'Žadatel a data za období N'!B262</f>
        <v>0</v>
      </c>
      <c r="C231" s="113">
        <f>'Žadatel a data za období N'!C262:D262</f>
        <v>0</v>
      </c>
      <c r="D231" s="114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N'!D$28*I231,G231*I231)</f>
        <v>0</v>
      </c>
      <c r="L231" s="77">
        <f>IF(F231="CZK",H231/'Žadatel a data za období N'!D$28*I231,H231*I231)</f>
        <v>0</v>
      </c>
    </row>
    <row r="232" spans="1:12" x14ac:dyDescent="0.25">
      <c r="A232" s="60">
        <v>229</v>
      </c>
      <c r="B232" s="61">
        <f>'Žadatel a data za období N'!B263</f>
        <v>0</v>
      </c>
      <c r="C232" s="113">
        <f>'Žadatel a data za období N'!C263:D263</f>
        <v>0</v>
      </c>
      <c r="D232" s="114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N'!D$28*I232,G232*I232)</f>
        <v>0</v>
      </c>
      <c r="L232" s="77">
        <f>IF(F232="CZK",H232/'Žadatel a data za období N'!D$28*I232,H232*I232)</f>
        <v>0</v>
      </c>
    </row>
    <row r="233" spans="1:12" x14ac:dyDescent="0.25">
      <c r="A233" s="60">
        <v>230</v>
      </c>
      <c r="B233" s="61">
        <f>'Žadatel a data za období N'!B264</f>
        <v>0</v>
      </c>
      <c r="C233" s="113">
        <f>'Žadatel a data za období N'!C264:D264</f>
        <v>0</v>
      </c>
      <c r="D233" s="114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N'!D$28*I233,G233*I233)</f>
        <v>0</v>
      </c>
      <c r="L233" s="77">
        <f>IF(F233="CZK",H233/'Žadatel a data za období N'!D$28*I233,H233*I233)</f>
        <v>0</v>
      </c>
    </row>
    <row r="234" spans="1:12" x14ac:dyDescent="0.25">
      <c r="A234" s="60">
        <v>231</v>
      </c>
      <c r="B234" s="61">
        <f>'Žadatel a data za období N'!B265</f>
        <v>0</v>
      </c>
      <c r="C234" s="113">
        <f>'Žadatel a data za období N'!C265:D265</f>
        <v>0</v>
      </c>
      <c r="D234" s="114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N'!D$28*I234,G234*I234)</f>
        <v>0</v>
      </c>
      <c r="L234" s="77">
        <f>IF(F234="CZK",H234/'Žadatel a data za období N'!D$28*I234,H234*I234)</f>
        <v>0</v>
      </c>
    </row>
    <row r="235" spans="1:12" x14ac:dyDescent="0.25">
      <c r="A235" s="60">
        <v>232</v>
      </c>
      <c r="B235" s="61">
        <f>'Žadatel a data za období N'!B266</f>
        <v>0</v>
      </c>
      <c r="C235" s="113">
        <f>'Žadatel a data za období N'!C266:D266</f>
        <v>0</v>
      </c>
      <c r="D235" s="114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N'!D$28*I235,G235*I235)</f>
        <v>0</v>
      </c>
      <c r="L235" s="77">
        <f>IF(F235="CZK",H235/'Žadatel a data za období N'!D$28*I235,H235*I235)</f>
        <v>0</v>
      </c>
    </row>
    <row r="236" spans="1:12" x14ac:dyDescent="0.25">
      <c r="A236" s="60">
        <v>233</v>
      </c>
      <c r="B236" s="61">
        <f>'Žadatel a data za období N'!B267</f>
        <v>0</v>
      </c>
      <c r="C236" s="113">
        <f>'Žadatel a data za období N'!C267:D267</f>
        <v>0</v>
      </c>
      <c r="D236" s="114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N'!D$28*I236,G236*I236)</f>
        <v>0</v>
      </c>
      <c r="L236" s="77">
        <f>IF(F236="CZK",H236/'Žadatel a data za období N'!D$28*I236,H236*I236)</f>
        <v>0</v>
      </c>
    </row>
    <row r="237" spans="1:12" x14ac:dyDescent="0.25">
      <c r="A237" s="60">
        <v>234</v>
      </c>
      <c r="B237" s="61">
        <f>'Žadatel a data za období N'!B268</f>
        <v>0</v>
      </c>
      <c r="C237" s="113">
        <f>'Žadatel a data za období N'!C268:D268</f>
        <v>0</v>
      </c>
      <c r="D237" s="114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N'!D$28*I237,G237*I237)</f>
        <v>0</v>
      </c>
      <c r="L237" s="77">
        <f>IF(F237="CZK",H237/'Žadatel a data za období N'!D$28*I237,H237*I237)</f>
        <v>0</v>
      </c>
    </row>
    <row r="238" spans="1:12" x14ac:dyDescent="0.25">
      <c r="A238" s="60">
        <v>235</v>
      </c>
      <c r="B238" s="61">
        <f>'Žadatel a data za období N'!B269</f>
        <v>0</v>
      </c>
      <c r="C238" s="113">
        <f>'Žadatel a data za období N'!C269:D269</f>
        <v>0</v>
      </c>
      <c r="D238" s="114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N'!D$28*I238,G238*I238)</f>
        <v>0</v>
      </c>
      <c r="L238" s="77">
        <f>IF(F238="CZK",H238/'Žadatel a data za období N'!D$28*I238,H238*I238)</f>
        <v>0</v>
      </c>
    </row>
    <row r="239" spans="1:12" x14ac:dyDescent="0.25">
      <c r="A239" s="60">
        <v>236</v>
      </c>
      <c r="B239" s="61">
        <f>'Žadatel a data za období N'!B270</f>
        <v>0</v>
      </c>
      <c r="C239" s="113">
        <f>'Žadatel a data za období N'!C270:D270</f>
        <v>0</v>
      </c>
      <c r="D239" s="114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N'!D$28*I239,G239*I239)</f>
        <v>0</v>
      </c>
      <c r="L239" s="77">
        <f>IF(F239="CZK",H239/'Žadatel a data za období N'!D$28*I239,H239*I239)</f>
        <v>0</v>
      </c>
    </row>
    <row r="240" spans="1:12" x14ac:dyDescent="0.25">
      <c r="A240" s="60">
        <v>237</v>
      </c>
      <c r="B240" s="61">
        <f>'Žadatel a data za období N'!B271</f>
        <v>0</v>
      </c>
      <c r="C240" s="113">
        <f>'Žadatel a data za období N'!C271:D271</f>
        <v>0</v>
      </c>
      <c r="D240" s="114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N'!D$28*I240,G240*I240)</f>
        <v>0</v>
      </c>
      <c r="L240" s="77">
        <f>IF(F240="CZK",H240/'Žadatel a data za období N'!D$28*I240,H240*I240)</f>
        <v>0</v>
      </c>
    </row>
    <row r="241" spans="1:12" x14ac:dyDescent="0.25">
      <c r="A241" s="60">
        <v>238</v>
      </c>
      <c r="B241" s="61">
        <f>'Žadatel a data za období N'!B272</f>
        <v>0</v>
      </c>
      <c r="C241" s="113">
        <f>'Žadatel a data za období N'!C272:D272</f>
        <v>0</v>
      </c>
      <c r="D241" s="114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N'!D$28*I241,G241*I241)</f>
        <v>0</v>
      </c>
      <c r="L241" s="77">
        <f>IF(F241="CZK",H241/'Žadatel a data za období N'!D$28*I241,H241*I241)</f>
        <v>0</v>
      </c>
    </row>
    <row r="242" spans="1:12" x14ac:dyDescent="0.25">
      <c r="A242" s="60">
        <v>239</v>
      </c>
      <c r="B242" s="61">
        <f>'Žadatel a data za období N'!B273</f>
        <v>0</v>
      </c>
      <c r="C242" s="113">
        <f>'Žadatel a data za období N'!C273:D273</f>
        <v>0</v>
      </c>
      <c r="D242" s="114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N'!D$28*I242,G242*I242)</f>
        <v>0</v>
      </c>
      <c r="L242" s="77">
        <f>IF(F242="CZK",H242/'Žadatel a data za období N'!D$28*I242,H242*I242)</f>
        <v>0</v>
      </c>
    </row>
    <row r="243" spans="1:12" x14ac:dyDescent="0.25">
      <c r="A243" s="60">
        <v>240</v>
      </c>
      <c r="B243" s="61">
        <f>'Žadatel a data za období N'!B274</f>
        <v>0</v>
      </c>
      <c r="C243" s="113">
        <f>'Žadatel a data za období N'!C274:D274</f>
        <v>0</v>
      </c>
      <c r="D243" s="114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N'!D$28*I243,G243*I243)</f>
        <v>0</v>
      </c>
      <c r="L243" s="77">
        <f>IF(F243="CZK",H243/'Žadatel a data za období N'!D$28*I243,H243*I243)</f>
        <v>0</v>
      </c>
    </row>
    <row r="244" spans="1:12" x14ac:dyDescent="0.25">
      <c r="A244" s="60">
        <v>241</v>
      </c>
      <c r="B244" s="61">
        <f>'Žadatel a data za období N'!B275</f>
        <v>0</v>
      </c>
      <c r="C244" s="113">
        <f>'Žadatel a data za období N'!C275:D275</f>
        <v>0</v>
      </c>
      <c r="D244" s="114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N'!D$28*I244,G244*I244)</f>
        <v>0</v>
      </c>
      <c r="L244" s="77">
        <f>IF(F244="CZK",H244/'Žadatel a data za období N'!D$28*I244,H244*I244)</f>
        <v>0</v>
      </c>
    </row>
    <row r="245" spans="1:12" x14ac:dyDescent="0.25">
      <c r="A245" s="60">
        <v>242</v>
      </c>
      <c r="B245" s="61">
        <f>'Žadatel a data za období N'!B276</f>
        <v>0</v>
      </c>
      <c r="C245" s="113">
        <f>'Žadatel a data za období N'!C276:D276</f>
        <v>0</v>
      </c>
      <c r="D245" s="114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N'!D$28*I245,G245*I245)</f>
        <v>0</v>
      </c>
      <c r="L245" s="77">
        <f>IF(F245="CZK",H245/'Žadatel a data za období N'!D$28*I245,H245*I245)</f>
        <v>0</v>
      </c>
    </row>
    <row r="246" spans="1:12" x14ac:dyDescent="0.25">
      <c r="A246" s="60">
        <v>243</v>
      </c>
      <c r="B246" s="61">
        <f>'Žadatel a data za období N'!B277</f>
        <v>0</v>
      </c>
      <c r="C246" s="113">
        <f>'Žadatel a data za období N'!C277:D277</f>
        <v>0</v>
      </c>
      <c r="D246" s="114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N'!D$28*I246,G246*I246)</f>
        <v>0</v>
      </c>
      <c r="L246" s="77">
        <f>IF(F246="CZK",H246/'Žadatel a data za období N'!D$28*I246,H246*I246)</f>
        <v>0</v>
      </c>
    </row>
    <row r="247" spans="1:12" x14ac:dyDescent="0.25">
      <c r="A247" s="60">
        <v>244</v>
      </c>
      <c r="B247" s="61">
        <f>'Žadatel a data za období N'!B278</f>
        <v>0</v>
      </c>
      <c r="C247" s="113">
        <f>'Žadatel a data za období N'!C278:D278</f>
        <v>0</v>
      </c>
      <c r="D247" s="114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N'!D$28*I247,G247*I247)</f>
        <v>0</v>
      </c>
      <c r="L247" s="77">
        <f>IF(F247="CZK",H247/'Žadatel a data za období N'!D$28*I247,H247*I247)</f>
        <v>0</v>
      </c>
    </row>
    <row r="248" spans="1:12" x14ac:dyDescent="0.25">
      <c r="A248" s="60">
        <v>245</v>
      </c>
      <c r="B248" s="61">
        <f>'Žadatel a data za období N'!B279</f>
        <v>0</v>
      </c>
      <c r="C248" s="113">
        <f>'Žadatel a data za období N'!C279:D279</f>
        <v>0</v>
      </c>
      <c r="D248" s="114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N'!D$28*I248,G248*I248)</f>
        <v>0</v>
      </c>
      <c r="L248" s="77">
        <f>IF(F248="CZK",H248/'Žadatel a data za období N'!D$28*I248,H248*I248)</f>
        <v>0</v>
      </c>
    </row>
    <row r="249" spans="1:12" x14ac:dyDescent="0.25">
      <c r="A249" s="60">
        <v>246</v>
      </c>
      <c r="B249" s="61">
        <f>'Žadatel a data za období N'!B280</f>
        <v>0</v>
      </c>
      <c r="C249" s="113">
        <f>'Žadatel a data za období N'!C280:D280</f>
        <v>0</v>
      </c>
      <c r="D249" s="114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N'!D$28*I249,G249*I249)</f>
        <v>0</v>
      </c>
      <c r="L249" s="77">
        <f>IF(F249="CZK",H249/'Žadatel a data za období N'!D$28*I249,H249*I249)</f>
        <v>0</v>
      </c>
    </row>
    <row r="250" spans="1:12" x14ac:dyDescent="0.25">
      <c r="A250" s="60">
        <v>247</v>
      </c>
      <c r="B250" s="61">
        <f>'Žadatel a data za období N'!B281</f>
        <v>0</v>
      </c>
      <c r="C250" s="113">
        <f>'Žadatel a data za období N'!C281:D281</f>
        <v>0</v>
      </c>
      <c r="D250" s="114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N'!D$28*I250,G250*I250)</f>
        <v>0</v>
      </c>
      <c r="L250" s="77">
        <f>IF(F250="CZK",H250/'Žadatel a data za období N'!D$28*I250,H250*I250)</f>
        <v>0</v>
      </c>
    </row>
    <row r="251" spans="1:12" x14ac:dyDescent="0.25">
      <c r="A251" s="60">
        <v>248</v>
      </c>
      <c r="B251" s="61">
        <f>'Žadatel a data za období N'!B282</f>
        <v>0</v>
      </c>
      <c r="C251" s="113">
        <f>'Žadatel a data za období N'!C282:D282</f>
        <v>0</v>
      </c>
      <c r="D251" s="114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N'!D$28*I251,G251*I251)</f>
        <v>0</v>
      </c>
      <c r="L251" s="77">
        <f>IF(F251="CZK",H251/'Žadatel a data za období N'!D$28*I251,H251*I251)</f>
        <v>0</v>
      </c>
    </row>
    <row r="252" spans="1:12" x14ac:dyDescent="0.25">
      <c r="A252" s="60">
        <v>249</v>
      </c>
      <c r="B252" s="61">
        <f>'Žadatel a data za období N'!B283</f>
        <v>0</v>
      </c>
      <c r="C252" s="113">
        <f>'Žadatel a data za období N'!C283:D283</f>
        <v>0</v>
      </c>
      <c r="D252" s="114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N'!D$28*I252,G252*I252)</f>
        <v>0</v>
      </c>
      <c r="L252" s="77">
        <f>IF(F252="CZK",H252/'Žadatel a data za období N'!D$28*I252,H252*I252)</f>
        <v>0</v>
      </c>
    </row>
    <row r="253" spans="1:12" x14ac:dyDescent="0.25">
      <c r="A253" s="60">
        <v>250</v>
      </c>
      <c r="B253" s="61">
        <f>'Žadatel a data za období N'!B284</f>
        <v>0</v>
      </c>
      <c r="C253" s="113">
        <f>'Žadatel a data za období N'!C284:D284</f>
        <v>0</v>
      </c>
      <c r="D253" s="114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N'!D$28*I253,G253*I253)</f>
        <v>0</v>
      </c>
      <c r="L253" s="77">
        <f>IF(F253="CZK",H253/'Žadatel a data za období N'!D$28*I253,H253*I253)</f>
        <v>0</v>
      </c>
    </row>
    <row r="254" spans="1:12" x14ac:dyDescent="0.25">
      <c r="A254" s="60">
        <v>251</v>
      </c>
      <c r="B254" s="61">
        <f>'Žadatel a data za období N'!B285</f>
        <v>0</v>
      </c>
      <c r="C254" s="113">
        <f>'Žadatel a data za období N'!C285:D285</f>
        <v>0</v>
      </c>
      <c r="D254" s="114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N'!D$28*I254,G254*I254)</f>
        <v>0</v>
      </c>
      <c r="L254" s="77">
        <f>IF(F254="CZK",H254/'Žadatel a data za období N'!D$28*I254,H254*I254)</f>
        <v>0</v>
      </c>
    </row>
    <row r="255" spans="1:12" x14ac:dyDescent="0.25">
      <c r="A255" s="60">
        <v>252</v>
      </c>
      <c r="B255" s="61">
        <f>'Žadatel a data za období N'!B286</f>
        <v>0</v>
      </c>
      <c r="C255" s="113">
        <f>'Žadatel a data za období N'!C286:D286</f>
        <v>0</v>
      </c>
      <c r="D255" s="114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N'!D$28*I255,G255*I255)</f>
        <v>0</v>
      </c>
      <c r="L255" s="77">
        <f>IF(F255="CZK",H255/'Žadatel a data za období N'!D$28*I255,H255*I255)</f>
        <v>0</v>
      </c>
    </row>
    <row r="256" spans="1:12" x14ac:dyDescent="0.25">
      <c r="A256" s="60">
        <v>253</v>
      </c>
      <c r="B256" s="61">
        <f>'Žadatel a data za období N'!B287</f>
        <v>0</v>
      </c>
      <c r="C256" s="113">
        <f>'Žadatel a data za období N'!C287:D287</f>
        <v>0</v>
      </c>
      <c r="D256" s="114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N'!D$28*I256,G256*I256)</f>
        <v>0</v>
      </c>
      <c r="L256" s="77">
        <f>IF(F256="CZK",H256/'Žadatel a data za období N'!D$28*I256,H256*I256)</f>
        <v>0</v>
      </c>
    </row>
    <row r="257" spans="1:12" x14ac:dyDescent="0.25">
      <c r="A257" s="60">
        <v>254</v>
      </c>
      <c r="B257" s="61">
        <f>'Žadatel a data za období N'!B288</f>
        <v>0</v>
      </c>
      <c r="C257" s="113">
        <f>'Žadatel a data za období N'!C288:D288</f>
        <v>0</v>
      </c>
      <c r="D257" s="114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N'!D$28*I257,G257*I257)</f>
        <v>0</v>
      </c>
      <c r="L257" s="77">
        <f>IF(F257="CZK",H257/'Žadatel a data za období N'!D$28*I257,H257*I257)</f>
        <v>0</v>
      </c>
    </row>
    <row r="258" spans="1:12" x14ac:dyDescent="0.25">
      <c r="A258" s="60">
        <v>255</v>
      </c>
      <c r="B258" s="61">
        <f>'Žadatel a data za období N'!B289</f>
        <v>0</v>
      </c>
      <c r="C258" s="113">
        <f>'Žadatel a data za období N'!C289:D289</f>
        <v>0</v>
      </c>
      <c r="D258" s="114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N'!D$28*I258,G258*I258)</f>
        <v>0</v>
      </c>
      <c r="L258" s="77">
        <f>IF(F258="CZK",H258/'Žadatel a data za období N'!D$28*I258,H258*I258)</f>
        <v>0</v>
      </c>
    </row>
    <row r="259" spans="1:12" x14ac:dyDescent="0.25">
      <c r="A259" s="60">
        <v>256</v>
      </c>
      <c r="B259" s="61">
        <f>'Žadatel a data za období N'!B290</f>
        <v>0</v>
      </c>
      <c r="C259" s="113">
        <f>'Žadatel a data za období N'!C290:D290</f>
        <v>0</v>
      </c>
      <c r="D259" s="114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N'!D$28*I259,G259*I259)</f>
        <v>0</v>
      </c>
      <c r="L259" s="77">
        <f>IF(F259="CZK",H259/'Žadatel a data za období N'!D$28*I259,H259*I259)</f>
        <v>0</v>
      </c>
    </row>
    <row r="260" spans="1:12" x14ac:dyDescent="0.25">
      <c r="A260" s="60">
        <v>257</v>
      </c>
      <c r="B260" s="61">
        <f>'Žadatel a data za období N'!B291</f>
        <v>0</v>
      </c>
      <c r="C260" s="113">
        <f>'Žadatel a data za období N'!C291:D291</f>
        <v>0</v>
      </c>
      <c r="D260" s="114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N'!D$28*I260,G260*I260)</f>
        <v>0</v>
      </c>
      <c r="L260" s="77">
        <f>IF(F260="CZK",H260/'Žadatel a data za období N'!D$28*I260,H260*I260)</f>
        <v>0</v>
      </c>
    </row>
    <row r="261" spans="1:12" x14ac:dyDescent="0.25">
      <c r="A261" s="60">
        <v>258</v>
      </c>
      <c r="B261" s="61">
        <f>'Žadatel a data za období N'!B292</f>
        <v>0</v>
      </c>
      <c r="C261" s="113">
        <f>'Žadatel a data za období N'!C292:D292</f>
        <v>0</v>
      </c>
      <c r="D261" s="114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N'!D$28*I261,G261*I261)</f>
        <v>0</v>
      </c>
      <c r="L261" s="77">
        <f>IF(F261="CZK",H261/'Žadatel a data za období N'!D$28*I261,H261*I261)</f>
        <v>0</v>
      </c>
    </row>
    <row r="262" spans="1:12" x14ac:dyDescent="0.25">
      <c r="A262" s="60">
        <v>259</v>
      </c>
      <c r="B262" s="61">
        <f>'Žadatel a data za období N'!B293</f>
        <v>0</v>
      </c>
      <c r="C262" s="113">
        <f>'Žadatel a data za období N'!C293:D293</f>
        <v>0</v>
      </c>
      <c r="D262" s="114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N'!D$28*I262,G262*I262)</f>
        <v>0</v>
      </c>
      <c r="L262" s="77">
        <f>IF(F262="CZK",H262/'Žadatel a data za období N'!D$28*I262,H262*I262)</f>
        <v>0</v>
      </c>
    </row>
    <row r="263" spans="1:12" x14ac:dyDescent="0.25">
      <c r="A263" s="60">
        <v>260</v>
      </c>
      <c r="B263" s="61">
        <f>'Žadatel a data za období N'!B294</f>
        <v>0</v>
      </c>
      <c r="C263" s="113">
        <f>'Žadatel a data za období N'!C294:D294</f>
        <v>0</v>
      </c>
      <c r="D263" s="114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N'!D$28*I263,G263*I263)</f>
        <v>0</v>
      </c>
      <c r="L263" s="77">
        <f>IF(F263="CZK",H263/'Žadatel a data za období N'!D$28*I263,H263*I263)</f>
        <v>0</v>
      </c>
    </row>
    <row r="264" spans="1:12" x14ac:dyDescent="0.25">
      <c r="A264" s="60">
        <v>261</v>
      </c>
      <c r="B264" s="61">
        <f>'Žadatel a data za období N'!B295</f>
        <v>0</v>
      </c>
      <c r="C264" s="113">
        <f>'Žadatel a data za období N'!C295:D295</f>
        <v>0</v>
      </c>
      <c r="D264" s="114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N'!D$28*I264,G264*I264)</f>
        <v>0</v>
      </c>
      <c r="L264" s="77">
        <f>IF(F264="CZK",H264/'Žadatel a data za období N'!D$28*I264,H264*I264)</f>
        <v>0</v>
      </c>
    </row>
    <row r="265" spans="1:12" x14ac:dyDescent="0.25">
      <c r="A265" s="60">
        <v>262</v>
      </c>
      <c r="B265" s="61">
        <f>'Žadatel a data za období N'!B296</f>
        <v>0</v>
      </c>
      <c r="C265" s="113">
        <f>'Žadatel a data za období N'!C296:D296</f>
        <v>0</v>
      </c>
      <c r="D265" s="114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N'!D$28*I265,G265*I265)</f>
        <v>0</v>
      </c>
      <c r="L265" s="77">
        <f>IF(F265="CZK",H265/'Žadatel a data za období N'!D$28*I265,H265*I265)</f>
        <v>0</v>
      </c>
    </row>
    <row r="266" spans="1:12" x14ac:dyDescent="0.25">
      <c r="A266" s="60">
        <v>263</v>
      </c>
      <c r="B266" s="61">
        <f>'Žadatel a data za období N'!B297</f>
        <v>0</v>
      </c>
      <c r="C266" s="113">
        <f>'Žadatel a data za období N'!C297:D297</f>
        <v>0</v>
      </c>
      <c r="D266" s="114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N'!D$28*I266,G266*I266)</f>
        <v>0</v>
      </c>
      <c r="L266" s="77">
        <f>IF(F266="CZK",H266/'Žadatel a data za období N'!D$28*I266,H266*I266)</f>
        <v>0</v>
      </c>
    </row>
    <row r="267" spans="1:12" x14ac:dyDescent="0.25">
      <c r="A267" s="60">
        <v>264</v>
      </c>
      <c r="B267" s="61">
        <f>'Žadatel a data za období N'!B298</f>
        <v>0</v>
      </c>
      <c r="C267" s="113">
        <f>'Žadatel a data za období N'!C298:D298</f>
        <v>0</v>
      </c>
      <c r="D267" s="114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N'!D$28*I267,G267*I267)</f>
        <v>0</v>
      </c>
      <c r="L267" s="77">
        <f>IF(F267="CZK",H267/'Žadatel a data za období N'!D$28*I267,H267*I267)</f>
        <v>0</v>
      </c>
    </row>
    <row r="268" spans="1:12" x14ac:dyDescent="0.25">
      <c r="A268" s="60">
        <v>265</v>
      </c>
      <c r="B268" s="61">
        <f>'Žadatel a data za období N'!B299</f>
        <v>0</v>
      </c>
      <c r="C268" s="113">
        <f>'Žadatel a data za období N'!C299:D299</f>
        <v>0</v>
      </c>
      <c r="D268" s="114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N'!D$28*I268,G268*I268)</f>
        <v>0</v>
      </c>
      <c r="L268" s="77">
        <f>IF(F268="CZK",H268/'Žadatel a data za období N'!D$28*I268,H268*I268)</f>
        <v>0</v>
      </c>
    </row>
    <row r="269" spans="1:12" x14ac:dyDescent="0.25">
      <c r="A269" s="60">
        <v>266</v>
      </c>
      <c r="B269" s="61">
        <f>'Žadatel a data za období N'!B300</f>
        <v>0</v>
      </c>
      <c r="C269" s="113">
        <f>'Žadatel a data za období N'!C300:D300</f>
        <v>0</v>
      </c>
      <c r="D269" s="114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N'!D$28*I269,G269*I269)</f>
        <v>0</v>
      </c>
      <c r="L269" s="77">
        <f>IF(F269="CZK",H269/'Žadatel a data za období N'!D$28*I269,H269*I269)</f>
        <v>0</v>
      </c>
    </row>
    <row r="270" spans="1:12" x14ac:dyDescent="0.25">
      <c r="A270" s="60">
        <v>267</v>
      </c>
      <c r="B270" s="61">
        <f>'Žadatel a data za období N'!B301</f>
        <v>0</v>
      </c>
      <c r="C270" s="113">
        <f>'Žadatel a data za období N'!C301:D301</f>
        <v>0</v>
      </c>
      <c r="D270" s="114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N'!D$28*I270,G270*I270)</f>
        <v>0</v>
      </c>
      <c r="L270" s="77">
        <f>IF(F270="CZK",H270/'Žadatel a data za období N'!D$28*I270,H270*I270)</f>
        <v>0</v>
      </c>
    </row>
    <row r="271" spans="1:12" x14ac:dyDescent="0.25">
      <c r="A271" s="60">
        <v>268</v>
      </c>
      <c r="B271" s="61">
        <f>'Žadatel a data za období N'!B302</f>
        <v>0</v>
      </c>
      <c r="C271" s="113">
        <f>'Žadatel a data za období N'!C302:D302</f>
        <v>0</v>
      </c>
      <c r="D271" s="114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N'!D$28*I271,G271*I271)</f>
        <v>0</v>
      </c>
      <c r="L271" s="77">
        <f>IF(F271="CZK",H271/'Žadatel a data za období N'!D$28*I271,H271*I271)</f>
        <v>0</v>
      </c>
    </row>
    <row r="272" spans="1:12" x14ac:dyDescent="0.25">
      <c r="A272" s="60">
        <v>269</v>
      </c>
      <c r="B272" s="61">
        <f>'Žadatel a data za období N'!B303</f>
        <v>0</v>
      </c>
      <c r="C272" s="113">
        <f>'Žadatel a data za období N'!C303:D303</f>
        <v>0</v>
      </c>
      <c r="D272" s="114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N'!D$28*I272,G272*I272)</f>
        <v>0</v>
      </c>
      <c r="L272" s="77">
        <f>IF(F272="CZK",H272/'Žadatel a data za období N'!D$28*I272,H272*I272)</f>
        <v>0</v>
      </c>
    </row>
    <row r="273" spans="1:12" x14ac:dyDescent="0.25">
      <c r="A273" s="60">
        <v>270</v>
      </c>
      <c r="B273" s="61">
        <f>'Žadatel a data za období N'!B304</f>
        <v>0</v>
      </c>
      <c r="C273" s="113">
        <f>'Žadatel a data za období N'!C304:D304</f>
        <v>0</v>
      </c>
      <c r="D273" s="114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N'!D$28*I273,G273*I273)</f>
        <v>0</v>
      </c>
      <c r="L273" s="77">
        <f>IF(F273="CZK",H273/'Žadatel a data za období N'!D$28*I273,H273*I273)</f>
        <v>0</v>
      </c>
    </row>
    <row r="274" spans="1:12" x14ac:dyDescent="0.25">
      <c r="A274" s="60">
        <v>271</v>
      </c>
      <c r="B274" s="61">
        <f>'Žadatel a data za období N'!B305</f>
        <v>0</v>
      </c>
      <c r="C274" s="113">
        <f>'Žadatel a data za období N'!C305:D305</f>
        <v>0</v>
      </c>
      <c r="D274" s="114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N'!D$28*I274,G274*I274)</f>
        <v>0</v>
      </c>
      <c r="L274" s="77">
        <f>IF(F274="CZK",H274/'Žadatel a data za období N'!D$28*I274,H274*I274)</f>
        <v>0</v>
      </c>
    </row>
    <row r="275" spans="1:12" x14ac:dyDescent="0.25">
      <c r="A275" s="60">
        <v>272</v>
      </c>
      <c r="B275" s="61">
        <f>'Žadatel a data za období N'!B306</f>
        <v>0</v>
      </c>
      <c r="C275" s="113">
        <f>'Žadatel a data za období N'!C306:D306</f>
        <v>0</v>
      </c>
      <c r="D275" s="114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N'!D$28*I275,G275*I275)</f>
        <v>0</v>
      </c>
      <c r="L275" s="77">
        <f>IF(F275="CZK",H275/'Žadatel a data za období N'!D$28*I275,H275*I275)</f>
        <v>0</v>
      </c>
    </row>
    <row r="276" spans="1:12" x14ac:dyDescent="0.25">
      <c r="A276" s="60">
        <v>273</v>
      </c>
      <c r="B276" s="61">
        <f>'Žadatel a data za období N'!B307</f>
        <v>0</v>
      </c>
      <c r="C276" s="113">
        <f>'Žadatel a data za období N'!C307:D307</f>
        <v>0</v>
      </c>
      <c r="D276" s="114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N'!D$28*I276,G276*I276)</f>
        <v>0</v>
      </c>
      <c r="L276" s="77">
        <f>IF(F276="CZK",H276/'Žadatel a data za období N'!D$28*I276,H276*I276)</f>
        <v>0</v>
      </c>
    </row>
    <row r="277" spans="1:12" x14ac:dyDescent="0.25">
      <c r="A277" s="60">
        <v>274</v>
      </c>
      <c r="B277" s="61">
        <f>'Žadatel a data za období N'!B308</f>
        <v>0</v>
      </c>
      <c r="C277" s="113">
        <f>'Žadatel a data za období N'!C308:D308</f>
        <v>0</v>
      </c>
      <c r="D277" s="114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N'!D$28*I277,G277*I277)</f>
        <v>0</v>
      </c>
      <c r="L277" s="77">
        <f>IF(F277="CZK",H277/'Žadatel a data za období N'!D$28*I277,H277*I277)</f>
        <v>0</v>
      </c>
    </row>
    <row r="278" spans="1:12" x14ac:dyDescent="0.25">
      <c r="A278" s="60">
        <v>275</v>
      </c>
      <c r="B278" s="61">
        <f>'Žadatel a data za období N'!B309</f>
        <v>0</v>
      </c>
      <c r="C278" s="113">
        <f>'Žadatel a data za období N'!C309:D309</f>
        <v>0</v>
      </c>
      <c r="D278" s="114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N'!D$28*I278,G278*I278)</f>
        <v>0</v>
      </c>
      <c r="L278" s="77">
        <f>IF(F278="CZK",H278/'Žadatel a data za období N'!D$28*I278,H278*I278)</f>
        <v>0</v>
      </c>
    </row>
    <row r="279" spans="1:12" x14ac:dyDescent="0.25">
      <c r="A279" s="60">
        <v>276</v>
      </c>
      <c r="B279" s="61">
        <f>'Žadatel a data za období N'!B310</f>
        <v>0</v>
      </c>
      <c r="C279" s="113">
        <f>'Žadatel a data za období N'!C310:D310</f>
        <v>0</v>
      </c>
      <c r="D279" s="114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N'!D$28*I279,G279*I279)</f>
        <v>0</v>
      </c>
      <c r="L279" s="77">
        <f>IF(F279="CZK",H279/'Žadatel a data za období N'!D$28*I279,H279*I279)</f>
        <v>0</v>
      </c>
    </row>
    <row r="280" spans="1:12" x14ac:dyDescent="0.25">
      <c r="A280" s="60">
        <v>277</v>
      </c>
      <c r="B280" s="61">
        <f>'Žadatel a data za období N'!B311</f>
        <v>0</v>
      </c>
      <c r="C280" s="113">
        <f>'Žadatel a data za období N'!C311:D311</f>
        <v>0</v>
      </c>
      <c r="D280" s="114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N'!D$28*I280,G280*I280)</f>
        <v>0</v>
      </c>
      <c r="L280" s="77">
        <f>IF(F280="CZK",H280/'Žadatel a data za období N'!D$28*I280,H280*I280)</f>
        <v>0</v>
      </c>
    </row>
    <row r="281" spans="1:12" x14ac:dyDescent="0.25">
      <c r="A281" s="60">
        <v>278</v>
      </c>
      <c r="B281" s="61">
        <f>'Žadatel a data za období N'!B312</f>
        <v>0</v>
      </c>
      <c r="C281" s="113">
        <f>'Žadatel a data za období N'!C312:D312</f>
        <v>0</v>
      </c>
      <c r="D281" s="114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N'!D$28*I281,G281*I281)</f>
        <v>0</v>
      </c>
      <c r="L281" s="77">
        <f>IF(F281="CZK",H281/'Žadatel a data za období N'!D$28*I281,H281*I281)</f>
        <v>0</v>
      </c>
    </row>
    <row r="282" spans="1:12" x14ac:dyDescent="0.25">
      <c r="A282" s="60">
        <v>279</v>
      </c>
      <c r="B282" s="61">
        <f>'Žadatel a data za období N'!B313</f>
        <v>0</v>
      </c>
      <c r="C282" s="113">
        <f>'Žadatel a data za období N'!C313:D313</f>
        <v>0</v>
      </c>
      <c r="D282" s="114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N'!D$28*I282,G282*I282)</f>
        <v>0</v>
      </c>
      <c r="L282" s="77">
        <f>IF(F282="CZK",H282/'Žadatel a data za období N'!D$28*I282,H282*I282)</f>
        <v>0</v>
      </c>
    </row>
    <row r="283" spans="1:12" x14ac:dyDescent="0.25">
      <c r="A283" s="60">
        <v>280</v>
      </c>
      <c r="B283" s="61">
        <f>'Žadatel a data za období N'!B314</f>
        <v>0</v>
      </c>
      <c r="C283" s="113">
        <f>'Žadatel a data za období N'!C314:D314</f>
        <v>0</v>
      </c>
      <c r="D283" s="114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N'!D$28*I283,G283*I283)</f>
        <v>0</v>
      </c>
      <c r="L283" s="77">
        <f>IF(F283="CZK",H283/'Žadatel a data za období N'!D$28*I283,H283*I283)</f>
        <v>0</v>
      </c>
    </row>
    <row r="284" spans="1:12" x14ac:dyDescent="0.25">
      <c r="A284" s="60">
        <v>281</v>
      </c>
      <c r="B284" s="61">
        <f>'Žadatel a data za období N'!B315</f>
        <v>0</v>
      </c>
      <c r="C284" s="113">
        <f>'Žadatel a data za období N'!C315:D315</f>
        <v>0</v>
      </c>
      <c r="D284" s="114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N'!D$28*I284,G284*I284)</f>
        <v>0</v>
      </c>
      <c r="L284" s="77">
        <f>IF(F284="CZK",H284/'Žadatel a data za období N'!D$28*I284,H284*I284)</f>
        <v>0</v>
      </c>
    </row>
    <row r="285" spans="1:12" x14ac:dyDescent="0.25">
      <c r="A285" s="60">
        <v>282</v>
      </c>
      <c r="B285" s="61">
        <f>'Žadatel a data za období N'!B316</f>
        <v>0</v>
      </c>
      <c r="C285" s="113">
        <f>'Žadatel a data za období N'!C316:D316</f>
        <v>0</v>
      </c>
      <c r="D285" s="114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N'!D$28*I285,G285*I285)</f>
        <v>0</v>
      </c>
      <c r="L285" s="77">
        <f>IF(F285="CZK",H285/'Žadatel a data za období N'!D$28*I285,H285*I285)</f>
        <v>0</v>
      </c>
    </row>
    <row r="286" spans="1:12" x14ac:dyDescent="0.25">
      <c r="A286" s="60">
        <v>283</v>
      </c>
      <c r="B286" s="61">
        <f>'Žadatel a data za období N'!B317</f>
        <v>0</v>
      </c>
      <c r="C286" s="113">
        <f>'Žadatel a data za období N'!C317:D317</f>
        <v>0</v>
      </c>
      <c r="D286" s="114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N'!D$28*I286,G286*I286)</f>
        <v>0</v>
      </c>
      <c r="L286" s="77">
        <f>IF(F286="CZK",H286/'Žadatel a data za období N'!D$28*I286,H286*I286)</f>
        <v>0</v>
      </c>
    </row>
    <row r="287" spans="1:12" x14ac:dyDescent="0.25">
      <c r="A287" s="60">
        <v>284</v>
      </c>
      <c r="B287" s="61">
        <f>'Žadatel a data za období N'!B318</f>
        <v>0</v>
      </c>
      <c r="C287" s="113">
        <f>'Žadatel a data za období N'!C318:D318</f>
        <v>0</v>
      </c>
      <c r="D287" s="114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N'!D$28*I287,G287*I287)</f>
        <v>0</v>
      </c>
      <c r="L287" s="77">
        <f>IF(F287="CZK",H287/'Žadatel a data za období N'!D$28*I287,H287*I287)</f>
        <v>0</v>
      </c>
    </row>
    <row r="288" spans="1:12" x14ac:dyDescent="0.25">
      <c r="A288" s="60">
        <v>285</v>
      </c>
      <c r="B288" s="61">
        <f>'Žadatel a data za období N'!B319</f>
        <v>0</v>
      </c>
      <c r="C288" s="113">
        <f>'Žadatel a data za období N'!C319:D319</f>
        <v>0</v>
      </c>
      <c r="D288" s="114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N'!D$28*I288,G288*I288)</f>
        <v>0</v>
      </c>
      <c r="L288" s="77">
        <f>IF(F288="CZK",H288/'Žadatel a data za období N'!D$28*I288,H288*I288)</f>
        <v>0</v>
      </c>
    </row>
    <row r="289" spans="1:12" x14ac:dyDescent="0.25">
      <c r="A289" s="60">
        <v>286</v>
      </c>
      <c r="B289" s="61">
        <f>'Žadatel a data za období N'!B320</f>
        <v>0</v>
      </c>
      <c r="C289" s="113">
        <f>'Žadatel a data za období N'!C320:D320</f>
        <v>0</v>
      </c>
      <c r="D289" s="114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N'!D$28*I289,G289*I289)</f>
        <v>0</v>
      </c>
      <c r="L289" s="77">
        <f>IF(F289="CZK",H289/'Žadatel a data za období N'!D$28*I289,H289*I289)</f>
        <v>0</v>
      </c>
    </row>
    <row r="290" spans="1:12" x14ac:dyDescent="0.25">
      <c r="A290" s="60">
        <v>287</v>
      </c>
      <c r="B290" s="61">
        <f>'Žadatel a data za období N'!B321</f>
        <v>0</v>
      </c>
      <c r="C290" s="113">
        <f>'Žadatel a data za období N'!C321:D321</f>
        <v>0</v>
      </c>
      <c r="D290" s="114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N'!D$28*I290,G290*I290)</f>
        <v>0</v>
      </c>
      <c r="L290" s="77">
        <f>IF(F290="CZK",H290/'Žadatel a data za období N'!D$28*I290,H290*I290)</f>
        <v>0</v>
      </c>
    </row>
    <row r="291" spans="1:12" x14ac:dyDescent="0.25">
      <c r="A291" s="60">
        <v>288</v>
      </c>
      <c r="B291" s="61">
        <f>'Žadatel a data za období N'!B322</f>
        <v>0</v>
      </c>
      <c r="C291" s="113">
        <f>'Žadatel a data za období N'!C322:D322</f>
        <v>0</v>
      </c>
      <c r="D291" s="114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N'!D$28*I291,G291*I291)</f>
        <v>0</v>
      </c>
      <c r="L291" s="77">
        <f>IF(F291="CZK",H291/'Žadatel a data za období N'!D$28*I291,H291*I291)</f>
        <v>0</v>
      </c>
    </row>
    <row r="292" spans="1:12" x14ac:dyDescent="0.25">
      <c r="A292" s="60">
        <v>289</v>
      </c>
      <c r="B292" s="61">
        <f>'Žadatel a data za období N'!B323</f>
        <v>0</v>
      </c>
      <c r="C292" s="113">
        <f>'Žadatel a data za období N'!C323:D323</f>
        <v>0</v>
      </c>
      <c r="D292" s="114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N'!D$28*I292,G292*I292)</f>
        <v>0</v>
      </c>
      <c r="L292" s="77">
        <f>IF(F292="CZK",H292/'Žadatel a data za období N'!D$28*I292,H292*I292)</f>
        <v>0</v>
      </c>
    </row>
    <row r="293" spans="1:12" x14ac:dyDescent="0.25">
      <c r="A293" s="60">
        <v>290</v>
      </c>
      <c r="B293" s="61">
        <f>'Žadatel a data za období N'!B324</f>
        <v>0</v>
      </c>
      <c r="C293" s="113">
        <f>'Žadatel a data za období N'!C324:D324</f>
        <v>0</v>
      </c>
      <c r="D293" s="114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N'!D$28*I293,G293*I293)</f>
        <v>0</v>
      </c>
      <c r="L293" s="77">
        <f>IF(F293="CZK",H293/'Žadatel a data za období N'!D$28*I293,H293*I293)</f>
        <v>0</v>
      </c>
    </row>
    <row r="294" spans="1:12" x14ac:dyDescent="0.25">
      <c r="A294" s="60">
        <v>291</v>
      </c>
      <c r="B294" s="61">
        <f>'Žadatel a data za období N'!B325</f>
        <v>0</v>
      </c>
      <c r="C294" s="113">
        <f>'Žadatel a data za období N'!C325:D325</f>
        <v>0</v>
      </c>
      <c r="D294" s="114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N'!D$28*I294,G294*I294)</f>
        <v>0</v>
      </c>
      <c r="L294" s="77">
        <f>IF(F294="CZK",H294/'Žadatel a data za období N'!D$28*I294,H294*I294)</f>
        <v>0</v>
      </c>
    </row>
    <row r="295" spans="1:12" x14ac:dyDescent="0.25">
      <c r="A295" s="60">
        <v>292</v>
      </c>
      <c r="B295" s="61">
        <f>'Žadatel a data za období N'!B326</f>
        <v>0</v>
      </c>
      <c r="C295" s="113">
        <f>'Žadatel a data za období N'!C326:D326</f>
        <v>0</v>
      </c>
      <c r="D295" s="114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N'!D$28*I295,G295*I295)</f>
        <v>0</v>
      </c>
      <c r="L295" s="77">
        <f>IF(F295="CZK",H295/'Žadatel a data za období N'!D$28*I295,H295*I295)</f>
        <v>0</v>
      </c>
    </row>
    <row r="296" spans="1:12" x14ac:dyDescent="0.25">
      <c r="A296" s="60">
        <v>293</v>
      </c>
      <c r="B296" s="61">
        <f>'Žadatel a data za období N'!B327</f>
        <v>0</v>
      </c>
      <c r="C296" s="113">
        <f>'Žadatel a data za období N'!C327:D327</f>
        <v>0</v>
      </c>
      <c r="D296" s="114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N'!D$28*I296,G296*I296)</f>
        <v>0</v>
      </c>
      <c r="L296" s="77">
        <f>IF(F296="CZK",H296/'Žadatel a data za období N'!D$28*I296,H296*I296)</f>
        <v>0</v>
      </c>
    </row>
    <row r="297" spans="1:12" x14ac:dyDescent="0.25">
      <c r="A297" s="60">
        <v>294</v>
      </c>
      <c r="B297" s="61">
        <f>'Žadatel a data za období N'!B328</f>
        <v>0</v>
      </c>
      <c r="C297" s="113">
        <f>'Žadatel a data za období N'!C328:D328</f>
        <v>0</v>
      </c>
      <c r="D297" s="114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N'!D$28*I297,G297*I297)</f>
        <v>0</v>
      </c>
      <c r="L297" s="77">
        <f>IF(F297="CZK",H297/'Žadatel a data za období N'!D$28*I297,H297*I297)</f>
        <v>0</v>
      </c>
    </row>
    <row r="298" spans="1:12" x14ac:dyDescent="0.25">
      <c r="A298" s="60">
        <v>295</v>
      </c>
      <c r="B298" s="61">
        <f>'Žadatel a data za období N'!B329</f>
        <v>0</v>
      </c>
      <c r="C298" s="113">
        <f>'Žadatel a data za období N'!C329:D329</f>
        <v>0</v>
      </c>
      <c r="D298" s="114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N'!D$28*I298,G298*I298)</f>
        <v>0</v>
      </c>
      <c r="L298" s="77">
        <f>IF(F298="CZK",H298/'Žadatel a data za období N'!D$28*I298,H298*I298)</f>
        <v>0</v>
      </c>
    </row>
    <row r="299" spans="1:12" x14ac:dyDescent="0.25">
      <c r="A299" s="60">
        <v>296</v>
      </c>
      <c r="B299" s="61">
        <f>'Žadatel a data za období N'!B330</f>
        <v>0</v>
      </c>
      <c r="C299" s="113">
        <f>'Žadatel a data za období N'!C330:D330</f>
        <v>0</v>
      </c>
      <c r="D299" s="114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N'!D$28*I299,G299*I299)</f>
        <v>0</v>
      </c>
      <c r="L299" s="77">
        <f>IF(F299="CZK",H299/'Žadatel a data za období N'!D$28*I299,H299*I299)</f>
        <v>0</v>
      </c>
    </row>
    <row r="300" spans="1:12" x14ac:dyDescent="0.25">
      <c r="A300" s="60">
        <v>297</v>
      </c>
      <c r="B300" s="61">
        <f>'Žadatel a data za období N'!B331</f>
        <v>0</v>
      </c>
      <c r="C300" s="113">
        <f>'Žadatel a data za období N'!C331:D331</f>
        <v>0</v>
      </c>
      <c r="D300" s="114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N'!D$28*I300,G300*I300)</f>
        <v>0</v>
      </c>
      <c r="L300" s="77">
        <f>IF(F300="CZK",H300/'Žadatel a data za období N'!D$28*I300,H300*I300)</f>
        <v>0</v>
      </c>
    </row>
    <row r="301" spans="1:12" x14ac:dyDescent="0.25">
      <c r="A301" s="60">
        <v>298</v>
      </c>
      <c r="B301" s="61">
        <f>'Žadatel a data za období N'!B332</f>
        <v>0</v>
      </c>
      <c r="C301" s="113">
        <f>'Žadatel a data za období N'!C332:D332</f>
        <v>0</v>
      </c>
      <c r="D301" s="114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N'!D$28*I301,G301*I301)</f>
        <v>0</v>
      </c>
      <c r="L301" s="77">
        <f>IF(F301="CZK",H301/'Žadatel a data za období N'!D$28*I301,H301*I301)</f>
        <v>0</v>
      </c>
    </row>
    <row r="302" spans="1:12" x14ac:dyDescent="0.25">
      <c r="A302" s="60">
        <v>299</v>
      </c>
      <c r="B302" s="61">
        <f>'Žadatel a data za období N'!B333</f>
        <v>0</v>
      </c>
      <c r="C302" s="113">
        <f>'Žadatel a data za období N'!C333:D333</f>
        <v>0</v>
      </c>
      <c r="D302" s="114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N'!D$28*I302,G302*I302)</f>
        <v>0</v>
      </c>
      <c r="L302" s="77">
        <f>IF(F302="CZK",H302/'Žadatel a data za období N'!D$28*I302,H302*I302)</f>
        <v>0</v>
      </c>
    </row>
    <row r="303" spans="1:12" x14ac:dyDescent="0.25">
      <c r="A303" s="60">
        <v>300</v>
      </c>
      <c r="B303" s="61">
        <f>'Žadatel a data za období N'!B334</f>
        <v>0</v>
      </c>
      <c r="C303" s="113">
        <f>'Žadatel a data za období N'!C334:D334</f>
        <v>0</v>
      </c>
      <c r="D303" s="114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N'!D$28*I303,G303*I303)</f>
        <v>0</v>
      </c>
      <c r="L303" s="77">
        <f>IF(F303="CZK",H303/'Žadatel a data za období N'!D$28*I303,H303*I303)</f>
        <v>0</v>
      </c>
    </row>
    <row r="304" spans="1:12" x14ac:dyDescent="0.25">
      <c r="A304" s="60">
        <v>301</v>
      </c>
      <c r="B304" s="61">
        <f>'Žadatel a data za období N'!B335</f>
        <v>0</v>
      </c>
      <c r="C304" s="113">
        <f>'Žadatel a data za období N'!C335:D335</f>
        <v>0</v>
      </c>
      <c r="D304" s="114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N'!D$28*I304,G304*I304)</f>
        <v>0</v>
      </c>
      <c r="L304" s="77">
        <f>IF(F304="CZK",H304/'Žadatel a data za období N'!D$28*I304,H304*I304)</f>
        <v>0</v>
      </c>
    </row>
    <row r="305" spans="1:12" x14ac:dyDescent="0.25">
      <c r="A305" s="60">
        <v>302</v>
      </c>
      <c r="B305" s="61">
        <f>'Žadatel a data za období N'!B336</f>
        <v>0</v>
      </c>
      <c r="C305" s="113">
        <f>'Žadatel a data za období N'!C336:D336</f>
        <v>0</v>
      </c>
      <c r="D305" s="114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N'!D$28*I305,G305*I305)</f>
        <v>0</v>
      </c>
      <c r="L305" s="77">
        <f>IF(F305="CZK",H305/'Žadatel a data za období N'!D$28*I305,H305*I305)</f>
        <v>0</v>
      </c>
    </row>
    <row r="306" spans="1:12" x14ac:dyDescent="0.25">
      <c r="A306" s="60">
        <v>303</v>
      </c>
      <c r="B306" s="61">
        <f>'Žadatel a data za období N'!B337</f>
        <v>0</v>
      </c>
      <c r="C306" s="113">
        <f>'Žadatel a data za období N'!C337:D337</f>
        <v>0</v>
      </c>
      <c r="D306" s="114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N'!D$28*I306,G306*I306)</f>
        <v>0</v>
      </c>
      <c r="L306" s="77">
        <f>IF(F306="CZK",H306/'Žadatel a data za období N'!D$28*I306,H306*I306)</f>
        <v>0</v>
      </c>
    </row>
    <row r="307" spans="1:12" x14ac:dyDescent="0.25">
      <c r="A307" s="60">
        <v>304</v>
      </c>
      <c r="B307" s="61">
        <f>'Žadatel a data za období N'!B338</f>
        <v>0</v>
      </c>
      <c r="C307" s="113">
        <f>'Žadatel a data za období N'!C338:D338</f>
        <v>0</v>
      </c>
      <c r="D307" s="114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N'!D$28*I307,G307*I307)</f>
        <v>0</v>
      </c>
      <c r="L307" s="77">
        <f>IF(F307="CZK",H307/'Žadatel a data za období N'!D$28*I307,H307*I307)</f>
        <v>0</v>
      </c>
    </row>
    <row r="308" spans="1:12" x14ac:dyDescent="0.25">
      <c r="A308" s="60">
        <v>305</v>
      </c>
      <c r="B308" s="61">
        <f>'Žadatel a data za období N'!B339</f>
        <v>0</v>
      </c>
      <c r="C308" s="113">
        <f>'Žadatel a data za období N'!C339:D339</f>
        <v>0</v>
      </c>
      <c r="D308" s="114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N'!D$28*I308,G308*I308)</f>
        <v>0</v>
      </c>
      <c r="L308" s="77">
        <f>IF(F308="CZK",H308/'Žadatel a data za období N'!D$28*I308,H308*I308)</f>
        <v>0</v>
      </c>
    </row>
    <row r="309" spans="1:12" x14ac:dyDescent="0.25">
      <c r="A309" s="60">
        <v>306</v>
      </c>
      <c r="B309" s="61">
        <f>'Žadatel a data za období N'!B340</f>
        <v>0</v>
      </c>
      <c r="C309" s="113">
        <f>'Žadatel a data za období N'!C340:D340</f>
        <v>0</v>
      </c>
      <c r="D309" s="114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N'!D$28*I309,G309*I309)</f>
        <v>0</v>
      </c>
      <c r="L309" s="77">
        <f>IF(F309="CZK",H309/'Žadatel a data za období N'!D$28*I309,H309*I309)</f>
        <v>0</v>
      </c>
    </row>
    <row r="310" spans="1:12" x14ac:dyDescent="0.25">
      <c r="A310" s="60">
        <v>307</v>
      </c>
      <c r="B310" s="61">
        <f>'Žadatel a data za období N'!B341</f>
        <v>0</v>
      </c>
      <c r="C310" s="113">
        <f>'Žadatel a data za období N'!C341:D341</f>
        <v>0</v>
      </c>
      <c r="D310" s="114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N'!D$28*I310,G310*I310)</f>
        <v>0</v>
      </c>
      <c r="L310" s="77">
        <f>IF(F310="CZK",H310/'Žadatel a data za období N'!D$28*I310,H310*I310)</f>
        <v>0</v>
      </c>
    </row>
    <row r="311" spans="1:12" x14ac:dyDescent="0.25">
      <c r="A311" s="60">
        <v>308</v>
      </c>
      <c r="B311" s="61">
        <f>'Žadatel a data za období N'!B342</f>
        <v>0</v>
      </c>
      <c r="C311" s="113">
        <f>'Žadatel a data za období N'!C342:D342</f>
        <v>0</v>
      </c>
      <c r="D311" s="114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N'!D$28*I311,G311*I311)</f>
        <v>0</v>
      </c>
      <c r="L311" s="77">
        <f>IF(F311="CZK",H311/'Žadatel a data za období N'!D$28*I311,H311*I311)</f>
        <v>0</v>
      </c>
    </row>
    <row r="312" spans="1:12" x14ac:dyDescent="0.25">
      <c r="A312" s="60">
        <v>309</v>
      </c>
      <c r="B312" s="61">
        <f>'Žadatel a data za období N'!B343</f>
        <v>0</v>
      </c>
      <c r="C312" s="113">
        <f>'Žadatel a data za období N'!C343:D343</f>
        <v>0</v>
      </c>
      <c r="D312" s="114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N'!D$28*I312,G312*I312)</f>
        <v>0</v>
      </c>
      <c r="L312" s="77">
        <f>IF(F312="CZK",H312/'Žadatel a data za období N'!D$28*I312,H312*I312)</f>
        <v>0</v>
      </c>
    </row>
    <row r="313" spans="1:12" x14ac:dyDescent="0.25">
      <c r="A313" s="60">
        <v>310</v>
      </c>
      <c r="B313" s="61">
        <f>'Žadatel a data za období N'!B344</f>
        <v>0</v>
      </c>
      <c r="C313" s="113">
        <f>'Žadatel a data za období N'!C344:D344</f>
        <v>0</v>
      </c>
      <c r="D313" s="114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N'!D$28*I313,G313*I313)</f>
        <v>0</v>
      </c>
      <c r="L313" s="77">
        <f>IF(F313="CZK",H313/'Žadatel a data za období N'!D$28*I313,H313*I313)</f>
        <v>0</v>
      </c>
    </row>
    <row r="314" spans="1:12" x14ac:dyDescent="0.25">
      <c r="A314" s="60">
        <v>311</v>
      </c>
      <c r="B314" s="61">
        <f>'Žadatel a data za období N'!B345</f>
        <v>0</v>
      </c>
      <c r="C314" s="113">
        <f>'Žadatel a data za období N'!C345:D345</f>
        <v>0</v>
      </c>
      <c r="D314" s="114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N'!D$28*I314,G314*I314)</f>
        <v>0</v>
      </c>
      <c r="L314" s="77">
        <f>IF(F314="CZK",H314/'Žadatel a data za období N'!D$28*I314,H314*I314)</f>
        <v>0</v>
      </c>
    </row>
    <row r="315" spans="1:12" x14ac:dyDescent="0.25">
      <c r="A315" s="60">
        <v>312</v>
      </c>
      <c r="B315" s="61">
        <f>'Žadatel a data za období N'!B346</f>
        <v>0</v>
      </c>
      <c r="C315" s="113">
        <f>'Žadatel a data za období N'!C346:D346</f>
        <v>0</v>
      </c>
      <c r="D315" s="114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N'!D$28*I315,G315*I315)</f>
        <v>0</v>
      </c>
      <c r="L315" s="77">
        <f>IF(F315="CZK",H315/'Žadatel a data za období N'!D$28*I315,H315*I315)</f>
        <v>0</v>
      </c>
    </row>
    <row r="316" spans="1:12" x14ac:dyDescent="0.25">
      <c r="A316" s="60">
        <v>313</v>
      </c>
      <c r="B316" s="61">
        <f>'Žadatel a data za období N'!B347</f>
        <v>0</v>
      </c>
      <c r="C316" s="113">
        <f>'Žadatel a data za období N'!C347:D347</f>
        <v>0</v>
      </c>
      <c r="D316" s="114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N'!D$28*I316,G316*I316)</f>
        <v>0</v>
      </c>
      <c r="L316" s="77">
        <f>IF(F316="CZK",H316/'Žadatel a data za období N'!D$28*I316,H316*I316)</f>
        <v>0</v>
      </c>
    </row>
    <row r="317" spans="1:12" x14ac:dyDescent="0.25">
      <c r="A317" s="60">
        <v>314</v>
      </c>
      <c r="B317" s="61">
        <f>'Žadatel a data za období N'!B348</f>
        <v>0</v>
      </c>
      <c r="C317" s="113">
        <f>'Žadatel a data za období N'!C348:D348</f>
        <v>0</v>
      </c>
      <c r="D317" s="114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N'!D$28*I317,G317*I317)</f>
        <v>0</v>
      </c>
      <c r="L317" s="77">
        <f>IF(F317="CZK",H317/'Žadatel a data za období N'!D$28*I317,H317*I317)</f>
        <v>0</v>
      </c>
    </row>
    <row r="318" spans="1:12" x14ac:dyDescent="0.25">
      <c r="A318" s="60">
        <v>315</v>
      </c>
      <c r="B318" s="61">
        <f>'Žadatel a data za období N'!B349</f>
        <v>0</v>
      </c>
      <c r="C318" s="113">
        <f>'Žadatel a data za období N'!C349:D349</f>
        <v>0</v>
      </c>
      <c r="D318" s="114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N'!D$28*I318,G318*I318)</f>
        <v>0</v>
      </c>
      <c r="L318" s="77">
        <f>IF(F318="CZK",H318/'Žadatel a data za období N'!D$28*I318,H318*I318)</f>
        <v>0</v>
      </c>
    </row>
    <row r="319" spans="1:12" x14ac:dyDescent="0.25">
      <c r="A319" s="60">
        <v>316</v>
      </c>
      <c r="B319" s="61">
        <f>'Žadatel a data za období N'!B350</f>
        <v>0</v>
      </c>
      <c r="C319" s="113">
        <f>'Žadatel a data za období N'!C350:D350</f>
        <v>0</v>
      </c>
      <c r="D319" s="114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N'!D$28*I319,G319*I319)</f>
        <v>0</v>
      </c>
      <c r="L319" s="77">
        <f>IF(F319="CZK",H319/'Žadatel a data za období N'!D$28*I319,H319*I319)</f>
        <v>0</v>
      </c>
    </row>
    <row r="320" spans="1:12" x14ac:dyDescent="0.25">
      <c r="A320" s="60">
        <v>317</v>
      </c>
      <c r="B320" s="61">
        <f>'Žadatel a data za období N'!B351</f>
        <v>0</v>
      </c>
      <c r="C320" s="113">
        <f>'Žadatel a data za období N'!C351:D351</f>
        <v>0</v>
      </c>
      <c r="D320" s="114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N'!D$28*I320,G320*I320)</f>
        <v>0</v>
      </c>
      <c r="L320" s="77">
        <f>IF(F320="CZK",H320/'Žadatel a data za období N'!D$28*I320,H320*I320)</f>
        <v>0</v>
      </c>
    </row>
    <row r="321" spans="1:12" x14ac:dyDescent="0.25">
      <c r="A321" s="60">
        <v>318</v>
      </c>
      <c r="B321" s="61">
        <f>'Žadatel a data za období N'!B352</f>
        <v>0</v>
      </c>
      <c r="C321" s="113">
        <f>'Žadatel a data za období N'!C352:D352</f>
        <v>0</v>
      </c>
      <c r="D321" s="114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N'!D$28*I321,G321*I321)</f>
        <v>0</v>
      </c>
      <c r="L321" s="77">
        <f>IF(F321="CZK",H321/'Žadatel a data za období N'!D$28*I321,H321*I321)</f>
        <v>0</v>
      </c>
    </row>
    <row r="322" spans="1:12" x14ac:dyDescent="0.25">
      <c r="A322" s="60">
        <v>319</v>
      </c>
      <c r="B322" s="61">
        <f>'Žadatel a data za období N'!B353</f>
        <v>0</v>
      </c>
      <c r="C322" s="113">
        <f>'Žadatel a data za období N'!C353:D353</f>
        <v>0</v>
      </c>
      <c r="D322" s="114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N'!D$28*I322,G322*I322)</f>
        <v>0</v>
      </c>
      <c r="L322" s="77">
        <f>IF(F322="CZK",H322/'Žadatel a data za období N'!D$28*I322,H322*I322)</f>
        <v>0</v>
      </c>
    </row>
    <row r="323" spans="1:12" x14ac:dyDescent="0.25">
      <c r="A323" s="60">
        <v>320</v>
      </c>
      <c r="B323" s="61">
        <f>'Žadatel a data za období N'!B354</f>
        <v>0</v>
      </c>
      <c r="C323" s="113">
        <f>'Žadatel a data za období N'!C354:D354</f>
        <v>0</v>
      </c>
      <c r="D323" s="114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N'!D$28*I323,G323*I323)</f>
        <v>0</v>
      </c>
      <c r="L323" s="77">
        <f>IF(F323="CZK",H323/'Žadatel a data za období N'!D$28*I323,H323*I323)</f>
        <v>0</v>
      </c>
    </row>
    <row r="324" spans="1:12" x14ac:dyDescent="0.25">
      <c r="A324" s="60">
        <v>321</v>
      </c>
      <c r="B324" s="61">
        <f>'Žadatel a data za období N'!B355</f>
        <v>0</v>
      </c>
      <c r="C324" s="113">
        <f>'Žadatel a data za období N'!C355:D355</f>
        <v>0</v>
      </c>
      <c r="D324" s="114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N'!D$28*I324,G324*I324)</f>
        <v>0</v>
      </c>
      <c r="L324" s="77">
        <f>IF(F324="CZK",H324/'Žadatel a data za období N'!D$28*I324,H324*I324)</f>
        <v>0</v>
      </c>
    </row>
    <row r="325" spans="1:12" x14ac:dyDescent="0.25">
      <c r="A325" s="60">
        <v>322</v>
      </c>
      <c r="B325" s="61">
        <f>'Žadatel a data za období N'!B356</f>
        <v>0</v>
      </c>
      <c r="C325" s="113">
        <f>'Žadatel a data za období N'!C356:D356</f>
        <v>0</v>
      </c>
      <c r="D325" s="114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N'!D$28*I325,G325*I325)</f>
        <v>0</v>
      </c>
      <c r="L325" s="77">
        <f>IF(F325="CZK",H325/'Žadatel a data za období N'!D$28*I325,H325*I325)</f>
        <v>0</v>
      </c>
    </row>
    <row r="326" spans="1:12" x14ac:dyDescent="0.25">
      <c r="A326" s="60">
        <v>323</v>
      </c>
      <c r="B326" s="61">
        <f>'Žadatel a data za období N'!B357</f>
        <v>0</v>
      </c>
      <c r="C326" s="113">
        <f>'Žadatel a data za období N'!C357:D357</f>
        <v>0</v>
      </c>
      <c r="D326" s="114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N'!D$28*I326,G326*I326)</f>
        <v>0</v>
      </c>
      <c r="L326" s="77">
        <f>IF(F326="CZK",H326/'Žadatel a data za období N'!D$28*I326,H326*I326)</f>
        <v>0</v>
      </c>
    </row>
    <row r="327" spans="1:12" x14ac:dyDescent="0.25">
      <c r="A327" s="60">
        <v>324</v>
      </c>
      <c r="B327" s="61">
        <f>'Žadatel a data za období N'!B358</f>
        <v>0</v>
      </c>
      <c r="C327" s="113">
        <f>'Žadatel a data za období N'!C358:D358</f>
        <v>0</v>
      </c>
      <c r="D327" s="114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N'!D$28*I327,G327*I327)</f>
        <v>0</v>
      </c>
      <c r="L327" s="77">
        <f>IF(F327="CZK",H327/'Žadatel a data za období N'!D$28*I327,H327*I327)</f>
        <v>0</v>
      </c>
    </row>
    <row r="328" spans="1:12" x14ac:dyDescent="0.25">
      <c r="A328" s="60">
        <v>325</v>
      </c>
      <c r="B328" s="61">
        <f>'Žadatel a data za období N'!B359</f>
        <v>0</v>
      </c>
      <c r="C328" s="113">
        <f>'Žadatel a data za období N'!C359:D359</f>
        <v>0</v>
      </c>
      <c r="D328" s="114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N'!D$28*I328,G328*I328)</f>
        <v>0</v>
      </c>
      <c r="L328" s="77">
        <f>IF(F328="CZK",H328/'Žadatel a data za období N'!D$28*I328,H328*I328)</f>
        <v>0</v>
      </c>
    </row>
    <row r="329" spans="1:12" x14ac:dyDescent="0.25">
      <c r="A329" s="60">
        <v>326</v>
      </c>
      <c r="B329" s="61">
        <f>'Žadatel a data za období N'!B360</f>
        <v>0</v>
      </c>
      <c r="C329" s="113">
        <f>'Žadatel a data za období N'!C360:D360</f>
        <v>0</v>
      </c>
      <c r="D329" s="114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N'!D$28*I329,G329*I329)</f>
        <v>0</v>
      </c>
      <c r="L329" s="77">
        <f>IF(F329="CZK",H329/'Žadatel a data za období N'!D$28*I329,H329*I329)</f>
        <v>0</v>
      </c>
    </row>
    <row r="330" spans="1:12" x14ac:dyDescent="0.25">
      <c r="A330" s="60">
        <v>327</v>
      </c>
      <c r="B330" s="61">
        <f>'Žadatel a data za období N'!B361</f>
        <v>0</v>
      </c>
      <c r="C330" s="113">
        <f>'Žadatel a data za období N'!C361:D361</f>
        <v>0</v>
      </c>
      <c r="D330" s="114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N'!D$28*I330,G330*I330)</f>
        <v>0</v>
      </c>
      <c r="L330" s="77">
        <f>IF(F330="CZK",H330/'Žadatel a data za období N'!D$28*I330,H330*I330)</f>
        <v>0</v>
      </c>
    </row>
    <row r="331" spans="1:12" x14ac:dyDescent="0.25">
      <c r="A331" s="60">
        <v>328</v>
      </c>
      <c r="B331" s="61">
        <f>'Žadatel a data za období N'!B362</f>
        <v>0</v>
      </c>
      <c r="C331" s="113">
        <f>'Žadatel a data za období N'!C362:D362</f>
        <v>0</v>
      </c>
      <c r="D331" s="114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N'!D$28*I331,G331*I331)</f>
        <v>0</v>
      </c>
      <c r="L331" s="77">
        <f>IF(F331="CZK",H331/'Žadatel a data za období N'!D$28*I331,H331*I331)</f>
        <v>0</v>
      </c>
    </row>
    <row r="332" spans="1:12" x14ac:dyDescent="0.25">
      <c r="A332" s="60">
        <v>329</v>
      </c>
      <c r="B332" s="61">
        <f>'Žadatel a data za období N'!B363</f>
        <v>0</v>
      </c>
      <c r="C332" s="113">
        <f>'Žadatel a data za období N'!C363:D363</f>
        <v>0</v>
      </c>
      <c r="D332" s="114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N'!D$28*I332,G332*I332)</f>
        <v>0</v>
      </c>
      <c r="L332" s="77">
        <f>IF(F332="CZK",H332/'Žadatel a data za období N'!D$28*I332,H332*I332)</f>
        <v>0</v>
      </c>
    </row>
    <row r="333" spans="1:12" x14ac:dyDescent="0.25">
      <c r="A333" s="60">
        <v>330</v>
      </c>
      <c r="B333" s="61">
        <f>'Žadatel a data za období N'!B364</f>
        <v>0</v>
      </c>
      <c r="C333" s="113">
        <f>'Žadatel a data za období N'!C364:D364</f>
        <v>0</v>
      </c>
      <c r="D333" s="114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N'!D$28*I333,G333*I333)</f>
        <v>0</v>
      </c>
      <c r="L333" s="77">
        <f>IF(F333="CZK",H333/'Žadatel a data za období N'!D$28*I333,H333*I333)</f>
        <v>0</v>
      </c>
    </row>
    <row r="334" spans="1:12" x14ac:dyDescent="0.25">
      <c r="A334" s="60">
        <v>331</v>
      </c>
      <c r="B334" s="61">
        <f>'Žadatel a data za období N'!B365</f>
        <v>0</v>
      </c>
      <c r="C334" s="113">
        <f>'Žadatel a data za období N'!C365:D365</f>
        <v>0</v>
      </c>
      <c r="D334" s="114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N'!D$28*I334,G334*I334)</f>
        <v>0</v>
      </c>
      <c r="L334" s="77">
        <f>IF(F334="CZK",H334/'Žadatel a data za období N'!D$28*I334,H334*I334)</f>
        <v>0</v>
      </c>
    </row>
    <row r="335" spans="1:12" x14ac:dyDescent="0.25">
      <c r="A335" s="60">
        <v>332</v>
      </c>
      <c r="B335" s="61">
        <f>'Žadatel a data za období N'!B366</f>
        <v>0</v>
      </c>
      <c r="C335" s="113">
        <f>'Žadatel a data za období N'!C366:D366</f>
        <v>0</v>
      </c>
      <c r="D335" s="114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N'!D$28*I335,G335*I335)</f>
        <v>0</v>
      </c>
      <c r="L335" s="77">
        <f>IF(F335="CZK",H335/'Žadatel a data za období N'!D$28*I335,H335*I335)</f>
        <v>0</v>
      </c>
    </row>
    <row r="336" spans="1:12" x14ac:dyDescent="0.25">
      <c r="A336" s="60">
        <v>333</v>
      </c>
      <c r="B336" s="61">
        <f>'Žadatel a data za období N'!B367</f>
        <v>0</v>
      </c>
      <c r="C336" s="113">
        <f>'Žadatel a data za období N'!C367:D367</f>
        <v>0</v>
      </c>
      <c r="D336" s="114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N'!D$28*I336,G336*I336)</f>
        <v>0</v>
      </c>
      <c r="L336" s="77">
        <f>IF(F336="CZK",H336/'Žadatel a data za období N'!D$28*I336,H336*I336)</f>
        <v>0</v>
      </c>
    </row>
    <row r="337" spans="1:12" x14ac:dyDescent="0.25">
      <c r="A337" s="60">
        <v>334</v>
      </c>
      <c r="B337" s="61">
        <f>'Žadatel a data za období N'!B368</f>
        <v>0</v>
      </c>
      <c r="C337" s="113">
        <f>'Žadatel a data za období N'!C368:D368</f>
        <v>0</v>
      </c>
      <c r="D337" s="114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N'!D$28*I337,G337*I337)</f>
        <v>0</v>
      </c>
      <c r="L337" s="77">
        <f>IF(F337="CZK",H337/'Žadatel a data za období N'!D$28*I337,H337*I337)</f>
        <v>0</v>
      </c>
    </row>
    <row r="338" spans="1:12" x14ac:dyDescent="0.25">
      <c r="A338" s="60">
        <v>335</v>
      </c>
      <c r="B338" s="61">
        <f>'Žadatel a data za období N'!B369</f>
        <v>0</v>
      </c>
      <c r="C338" s="113">
        <f>'Žadatel a data za období N'!C369:D369</f>
        <v>0</v>
      </c>
      <c r="D338" s="114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N'!D$28*I338,G338*I338)</f>
        <v>0</v>
      </c>
      <c r="L338" s="77">
        <f>IF(F338="CZK",H338/'Žadatel a data za období N'!D$28*I338,H338*I338)</f>
        <v>0</v>
      </c>
    </row>
    <row r="339" spans="1:12" x14ac:dyDescent="0.25">
      <c r="A339" s="60">
        <v>336</v>
      </c>
      <c r="B339" s="61">
        <f>'Žadatel a data za období N'!B370</f>
        <v>0</v>
      </c>
      <c r="C339" s="113">
        <f>'Žadatel a data za období N'!C370:D370</f>
        <v>0</v>
      </c>
      <c r="D339" s="114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N'!D$28*I339,G339*I339)</f>
        <v>0</v>
      </c>
      <c r="L339" s="77">
        <f>IF(F339="CZK",H339/'Žadatel a data za období N'!D$28*I339,H339*I339)</f>
        <v>0</v>
      </c>
    </row>
    <row r="340" spans="1:12" x14ac:dyDescent="0.25">
      <c r="A340" s="60">
        <v>337</v>
      </c>
      <c r="B340" s="61">
        <f>'Žadatel a data za období N'!B371</f>
        <v>0</v>
      </c>
      <c r="C340" s="113">
        <f>'Žadatel a data za období N'!C371:D371</f>
        <v>0</v>
      </c>
      <c r="D340" s="114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N'!D$28*I340,G340*I340)</f>
        <v>0</v>
      </c>
      <c r="L340" s="77">
        <f>IF(F340="CZK",H340/'Žadatel a data za období N'!D$28*I340,H340*I340)</f>
        <v>0</v>
      </c>
    </row>
    <row r="341" spans="1:12" x14ac:dyDescent="0.25">
      <c r="A341" s="60">
        <v>338</v>
      </c>
      <c r="B341" s="61">
        <f>'Žadatel a data za období N'!B372</f>
        <v>0</v>
      </c>
      <c r="C341" s="113">
        <f>'Žadatel a data za období N'!C372:D372</f>
        <v>0</v>
      </c>
      <c r="D341" s="114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N'!D$28*I341,G341*I341)</f>
        <v>0</v>
      </c>
      <c r="L341" s="77">
        <f>IF(F341="CZK",H341/'Žadatel a data za období N'!D$28*I341,H341*I341)</f>
        <v>0</v>
      </c>
    </row>
    <row r="342" spans="1:12" x14ac:dyDescent="0.25">
      <c r="A342" s="60">
        <v>339</v>
      </c>
      <c r="B342" s="61">
        <f>'Žadatel a data za období N'!B373</f>
        <v>0</v>
      </c>
      <c r="C342" s="113">
        <f>'Žadatel a data za období N'!C373:D373</f>
        <v>0</v>
      </c>
      <c r="D342" s="114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N'!D$28*I342,G342*I342)</f>
        <v>0</v>
      </c>
      <c r="L342" s="77">
        <f>IF(F342="CZK",H342/'Žadatel a data za období N'!D$28*I342,H342*I342)</f>
        <v>0</v>
      </c>
    </row>
    <row r="343" spans="1:12" x14ac:dyDescent="0.25">
      <c r="A343" s="60">
        <v>340</v>
      </c>
      <c r="B343" s="61">
        <f>'Žadatel a data za období N'!B374</f>
        <v>0</v>
      </c>
      <c r="C343" s="113">
        <f>'Žadatel a data za období N'!C374:D374</f>
        <v>0</v>
      </c>
      <c r="D343" s="114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N'!D$28*I343,G343*I343)</f>
        <v>0</v>
      </c>
      <c r="L343" s="77">
        <f>IF(F343="CZK",H343/'Žadatel a data za období N'!D$28*I343,H343*I343)</f>
        <v>0</v>
      </c>
    </row>
    <row r="344" spans="1:12" x14ac:dyDescent="0.25">
      <c r="A344" s="60">
        <v>341</v>
      </c>
      <c r="B344" s="61">
        <f>'Žadatel a data za období N'!B375</f>
        <v>0</v>
      </c>
      <c r="C344" s="113">
        <f>'Žadatel a data za období N'!C375:D375</f>
        <v>0</v>
      </c>
      <c r="D344" s="114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N'!D$28*I344,G344*I344)</f>
        <v>0</v>
      </c>
      <c r="L344" s="77">
        <f>IF(F344="CZK",H344/'Žadatel a data za období N'!D$28*I344,H344*I344)</f>
        <v>0</v>
      </c>
    </row>
    <row r="345" spans="1:12" x14ac:dyDescent="0.25">
      <c r="A345" s="60">
        <v>342</v>
      </c>
      <c r="B345" s="61">
        <f>'Žadatel a data za období N'!B376</f>
        <v>0</v>
      </c>
      <c r="C345" s="113">
        <f>'Žadatel a data za období N'!C376:D376</f>
        <v>0</v>
      </c>
      <c r="D345" s="114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N'!D$28*I345,G345*I345)</f>
        <v>0</v>
      </c>
      <c r="L345" s="77">
        <f>IF(F345="CZK",H345/'Žadatel a data za období N'!D$28*I345,H345*I345)</f>
        <v>0</v>
      </c>
    </row>
    <row r="346" spans="1:12" x14ac:dyDescent="0.25">
      <c r="A346" s="60">
        <v>343</v>
      </c>
      <c r="B346" s="61">
        <f>'Žadatel a data za období N'!B377</f>
        <v>0</v>
      </c>
      <c r="C346" s="113">
        <f>'Žadatel a data za období N'!C377:D377</f>
        <v>0</v>
      </c>
      <c r="D346" s="114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N'!D$28*I346,G346*I346)</f>
        <v>0</v>
      </c>
      <c r="L346" s="77">
        <f>IF(F346="CZK",H346/'Žadatel a data za období N'!D$28*I346,H346*I346)</f>
        <v>0</v>
      </c>
    </row>
    <row r="347" spans="1:12" x14ac:dyDescent="0.25">
      <c r="A347" s="60">
        <v>344</v>
      </c>
      <c r="B347" s="61">
        <f>'Žadatel a data za období N'!B378</f>
        <v>0</v>
      </c>
      <c r="C347" s="113">
        <f>'Žadatel a data za období N'!C378:D378</f>
        <v>0</v>
      </c>
      <c r="D347" s="114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N'!D$28*I347,G347*I347)</f>
        <v>0</v>
      </c>
      <c r="L347" s="77">
        <f>IF(F347="CZK",H347/'Žadatel a data za období N'!D$28*I347,H347*I347)</f>
        <v>0</v>
      </c>
    </row>
    <row r="348" spans="1:12" x14ac:dyDescent="0.25">
      <c r="A348" s="60">
        <v>345</v>
      </c>
      <c r="B348" s="61">
        <f>'Žadatel a data za období N'!B379</f>
        <v>0</v>
      </c>
      <c r="C348" s="113">
        <f>'Žadatel a data za období N'!C379:D379</f>
        <v>0</v>
      </c>
      <c r="D348" s="114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N'!D$28*I348,G348*I348)</f>
        <v>0</v>
      </c>
      <c r="L348" s="77">
        <f>IF(F348="CZK",H348/'Žadatel a data za období N'!D$28*I348,H348*I348)</f>
        <v>0</v>
      </c>
    </row>
    <row r="349" spans="1:12" x14ac:dyDescent="0.25">
      <c r="A349" s="60">
        <v>346</v>
      </c>
      <c r="B349" s="61">
        <f>'Žadatel a data za období N'!B380</f>
        <v>0</v>
      </c>
      <c r="C349" s="113">
        <f>'Žadatel a data za období N'!C380:D380</f>
        <v>0</v>
      </c>
      <c r="D349" s="114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N'!D$28*I349,G349*I349)</f>
        <v>0</v>
      </c>
      <c r="L349" s="77">
        <f>IF(F349="CZK",H349/'Žadatel a data za období N'!D$28*I349,H349*I349)</f>
        <v>0</v>
      </c>
    </row>
    <row r="350" spans="1:12" x14ac:dyDescent="0.25">
      <c r="A350" s="60">
        <v>347</v>
      </c>
      <c r="B350" s="61">
        <f>'Žadatel a data za období N'!B381</f>
        <v>0</v>
      </c>
      <c r="C350" s="113">
        <f>'Žadatel a data za období N'!C381:D381</f>
        <v>0</v>
      </c>
      <c r="D350" s="114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N'!D$28*I350,G350*I350)</f>
        <v>0</v>
      </c>
      <c r="L350" s="77">
        <f>IF(F350="CZK",H350/'Žadatel a data za období N'!D$28*I350,H350*I350)</f>
        <v>0</v>
      </c>
    </row>
    <row r="351" spans="1:12" x14ac:dyDescent="0.25">
      <c r="A351" s="60">
        <v>348</v>
      </c>
      <c r="B351" s="61">
        <f>'Žadatel a data za období N'!B382</f>
        <v>0</v>
      </c>
      <c r="C351" s="113">
        <f>'Žadatel a data za období N'!C382:D382</f>
        <v>0</v>
      </c>
      <c r="D351" s="114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N'!D$28*I351,G351*I351)</f>
        <v>0</v>
      </c>
      <c r="L351" s="77">
        <f>IF(F351="CZK",H351/'Žadatel a data za období N'!D$28*I351,H351*I351)</f>
        <v>0</v>
      </c>
    </row>
    <row r="352" spans="1:12" x14ac:dyDescent="0.25">
      <c r="A352" s="60">
        <v>349</v>
      </c>
      <c r="B352" s="61">
        <f>'Žadatel a data za období N'!B383</f>
        <v>0</v>
      </c>
      <c r="C352" s="113">
        <f>'Žadatel a data za období N'!C383:D383</f>
        <v>0</v>
      </c>
      <c r="D352" s="114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N'!D$28*I352,G352*I352)</f>
        <v>0</v>
      </c>
      <c r="L352" s="77">
        <f>IF(F352="CZK",H352/'Žadatel a data za období N'!D$28*I352,H352*I352)</f>
        <v>0</v>
      </c>
    </row>
    <row r="353" spans="1:12" x14ac:dyDescent="0.25">
      <c r="A353" s="60">
        <v>350</v>
      </c>
      <c r="B353" s="61">
        <f>'Žadatel a data za období N'!B384</f>
        <v>0</v>
      </c>
      <c r="C353" s="113">
        <f>'Žadatel a data za období N'!C384:D384</f>
        <v>0</v>
      </c>
      <c r="D353" s="114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N'!D$28*I353,G353*I353)</f>
        <v>0</v>
      </c>
      <c r="L353" s="77">
        <f>IF(F353="CZK",H353/'Žadatel a data za období N'!D$28*I353,H353*I353)</f>
        <v>0</v>
      </c>
    </row>
    <row r="354" spans="1:12" x14ac:dyDescent="0.25">
      <c r="A354" s="60">
        <v>351</v>
      </c>
      <c r="B354" s="61">
        <f>'Žadatel a data za období N'!B385</f>
        <v>0</v>
      </c>
      <c r="C354" s="113">
        <f>'Žadatel a data za období N'!C385:D385</f>
        <v>0</v>
      </c>
      <c r="D354" s="114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N'!D$28*I354,G354*I354)</f>
        <v>0</v>
      </c>
      <c r="L354" s="77">
        <f>IF(F354="CZK",H354/'Žadatel a data za období N'!D$28*I354,H354*I354)</f>
        <v>0</v>
      </c>
    </row>
    <row r="355" spans="1:12" x14ac:dyDescent="0.25">
      <c r="A355" s="60">
        <v>352</v>
      </c>
      <c r="B355" s="61">
        <f>'Žadatel a data za období N'!B386</f>
        <v>0</v>
      </c>
      <c r="C355" s="113">
        <f>'Žadatel a data za období N'!C386:D386</f>
        <v>0</v>
      </c>
      <c r="D355" s="114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N'!D$28*I355,G355*I355)</f>
        <v>0</v>
      </c>
      <c r="L355" s="77">
        <f>IF(F355="CZK",H355/'Žadatel a data za období N'!D$28*I355,H355*I355)</f>
        <v>0</v>
      </c>
    </row>
    <row r="356" spans="1:12" x14ac:dyDescent="0.25">
      <c r="A356" s="60">
        <v>353</v>
      </c>
      <c r="B356" s="61">
        <f>'Žadatel a data za období N'!B387</f>
        <v>0</v>
      </c>
      <c r="C356" s="113">
        <f>'Žadatel a data za období N'!C387:D387</f>
        <v>0</v>
      </c>
      <c r="D356" s="114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N'!D$28*I356,G356*I356)</f>
        <v>0</v>
      </c>
      <c r="L356" s="77">
        <f>IF(F356="CZK",H356/'Žadatel a data za období N'!D$28*I356,H356*I356)</f>
        <v>0</v>
      </c>
    </row>
    <row r="357" spans="1:12" x14ac:dyDescent="0.25">
      <c r="A357" s="60">
        <v>354</v>
      </c>
      <c r="B357" s="61">
        <f>'Žadatel a data za období N'!B388</f>
        <v>0</v>
      </c>
      <c r="C357" s="113">
        <f>'Žadatel a data za období N'!C388:D388</f>
        <v>0</v>
      </c>
      <c r="D357" s="114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N'!D$28*I357,G357*I357)</f>
        <v>0</v>
      </c>
      <c r="L357" s="77">
        <f>IF(F357="CZK",H357/'Žadatel a data za období N'!D$28*I357,H357*I357)</f>
        <v>0</v>
      </c>
    </row>
    <row r="358" spans="1:12" x14ac:dyDescent="0.25">
      <c r="A358" s="60">
        <v>355</v>
      </c>
      <c r="B358" s="61">
        <f>'Žadatel a data za období N'!B389</f>
        <v>0</v>
      </c>
      <c r="C358" s="113">
        <f>'Žadatel a data za období N'!C389:D389</f>
        <v>0</v>
      </c>
      <c r="D358" s="114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N'!D$28*I358,G358*I358)</f>
        <v>0</v>
      </c>
      <c r="L358" s="77">
        <f>IF(F358="CZK",H358/'Žadatel a data za období N'!D$28*I358,H358*I358)</f>
        <v>0</v>
      </c>
    </row>
    <row r="359" spans="1:12" x14ac:dyDescent="0.25">
      <c r="A359" s="60">
        <v>356</v>
      </c>
      <c r="B359" s="61">
        <f>'Žadatel a data za období N'!B390</f>
        <v>0</v>
      </c>
      <c r="C359" s="113">
        <f>'Žadatel a data za období N'!C390:D390</f>
        <v>0</v>
      </c>
      <c r="D359" s="114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N'!D$28*I359,G359*I359)</f>
        <v>0</v>
      </c>
      <c r="L359" s="77">
        <f>IF(F359="CZK",H359/'Žadatel a data za období N'!D$28*I359,H359*I359)</f>
        <v>0</v>
      </c>
    </row>
    <row r="360" spans="1:12" x14ac:dyDescent="0.25">
      <c r="A360" s="60">
        <v>357</v>
      </c>
      <c r="B360" s="61">
        <f>'Žadatel a data za období N'!B391</f>
        <v>0</v>
      </c>
      <c r="C360" s="113">
        <f>'Žadatel a data za období N'!C391:D391</f>
        <v>0</v>
      </c>
      <c r="D360" s="114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N'!D$28*I360,G360*I360)</f>
        <v>0</v>
      </c>
      <c r="L360" s="77">
        <f>IF(F360="CZK",H360/'Žadatel a data za období N'!D$28*I360,H360*I360)</f>
        <v>0</v>
      </c>
    </row>
    <row r="361" spans="1:12" x14ac:dyDescent="0.25">
      <c r="A361" s="60">
        <v>358</v>
      </c>
      <c r="B361" s="61">
        <f>'Žadatel a data za období N'!B392</f>
        <v>0</v>
      </c>
      <c r="C361" s="113">
        <f>'Žadatel a data za období N'!C392:D392</f>
        <v>0</v>
      </c>
      <c r="D361" s="114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N'!D$28*I361,G361*I361)</f>
        <v>0</v>
      </c>
      <c r="L361" s="77">
        <f>IF(F361="CZK",H361/'Žadatel a data za období N'!D$28*I361,H361*I361)</f>
        <v>0</v>
      </c>
    </row>
    <row r="362" spans="1:12" x14ac:dyDescent="0.25">
      <c r="A362" s="60">
        <v>359</v>
      </c>
      <c r="B362" s="61">
        <f>'Žadatel a data za období N'!B393</f>
        <v>0</v>
      </c>
      <c r="C362" s="113">
        <f>'Žadatel a data za období N'!C393:D393</f>
        <v>0</v>
      </c>
      <c r="D362" s="114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N'!D$28*I362,G362*I362)</f>
        <v>0</v>
      </c>
      <c r="L362" s="77">
        <f>IF(F362="CZK",H362/'Žadatel a data za období N'!D$28*I362,H362*I362)</f>
        <v>0</v>
      </c>
    </row>
    <row r="363" spans="1:12" x14ac:dyDescent="0.25">
      <c r="A363" s="60">
        <v>360</v>
      </c>
      <c r="B363" s="61">
        <f>'Žadatel a data za období N'!B394</f>
        <v>0</v>
      </c>
      <c r="C363" s="113">
        <f>'Žadatel a data za období N'!C394:D394</f>
        <v>0</v>
      </c>
      <c r="D363" s="114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N'!D$28*I363,G363*I363)</f>
        <v>0</v>
      </c>
      <c r="L363" s="77">
        <f>IF(F363="CZK",H363/'Žadatel a data za období N'!D$28*I363,H363*I363)</f>
        <v>0</v>
      </c>
    </row>
    <row r="364" spans="1:12" x14ac:dyDescent="0.25">
      <c r="A364" s="60">
        <v>361</v>
      </c>
      <c r="B364" s="61">
        <f>'Žadatel a data za období N'!B395</f>
        <v>0</v>
      </c>
      <c r="C364" s="113">
        <f>'Žadatel a data za období N'!C395:D395</f>
        <v>0</v>
      </c>
      <c r="D364" s="114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N'!D$28*I364,G364*I364)</f>
        <v>0</v>
      </c>
      <c r="L364" s="77">
        <f>IF(F364="CZK",H364/'Žadatel a data za období N'!D$28*I364,H364*I364)</f>
        <v>0</v>
      </c>
    </row>
    <row r="365" spans="1:12" x14ac:dyDescent="0.25">
      <c r="A365" s="60">
        <v>362</v>
      </c>
      <c r="B365" s="61">
        <f>'Žadatel a data za období N'!B396</f>
        <v>0</v>
      </c>
      <c r="C365" s="113">
        <f>'Žadatel a data za období N'!C396:D396</f>
        <v>0</v>
      </c>
      <c r="D365" s="114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N'!D$28*I365,G365*I365)</f>
        <v>0</v>
      </c>
      <c r="L365" s="77">
        <f>IF(F365="CZK",H365/'Žadatel a data za období N'!D$28*I365,H365*I365)</f>
        <v>0</v>
      </c>
    </row>
    <row r="366" spans="1:12" x14ac:dyDescent="0.25">
      <c r="A366" s="60">
        <v>363</v>
      </c>
      <c r="B366" s="61">
        <f>'Žadatel a data za období N'!B397</f>
        <v>0</v>
      </c>
      <c r="C366" s="113">
        <f>'Žadatel a data za období N'!C397:D397</f>
        <v>0</v>
      </c>
      <c r="D366" s="114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N'!D$28*I366,G366*I366)</f>
        <v>0</v>
      </c>
      <c r="L366" s="77">
        <f>IF(F366="CZK",H366/'Žadatel a data za období N'!D$28*I366,H366*I366)</f>
        <v>0</v>
      </c>
    </row>
    <row r="367" spans="1:12" x14ac:dyDescent="0.25">
      <c r="A367" s="60">
        <v>364</v>
      </c>
      <c r="B367" s="61">
        <f>'Žadatel a data za období N'!B398</f>
        <v>0</v>
      </c>
      <c r="C367" s="113">
        <f>'Žadatel a data za období N'!C398:D398</f>
        <v>0</v>
      </c>
      <c r="D367" s="114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N'!D$28*I367,G367*I367)</f>
        <v>0</v>
      </c>
      <c r="L367" s="77">
        <f>IF(F367="CZK",H367/'Žadatel a data za období N'!D$28*I367,H367*I367)</f>
        <v>0</v>
      </c>
    </row>
    <row r="368" spans="1:12" x14ac:dyDescent="0.25">
      <c r="A368" s="60">
        <v>365</v>
      </c>
      <c r="B368" s="61">
        <f>'Žadatel a data za období N'!B399</f>
        <v>0</v>
      </c>
      <c r="C368" s="113">
        <f>'Žadatel a data za období N'!C399:D399</f>
        <v>0</v>
      </c>
      <c r="D368" s="114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N'!D$28*I368,G368*I368)</f>
        <v>0</v>
      </c>
      <c r="L368" s="77">
        <f>IF(F368="CZK",H368/'Žadatel a data za období N'!D$28*I368,H368*I368)</f>
        <v>0</v>
      </c>
    </row>
    <row r="369" spans="1:12" x14ac:dyDescent="0.25">
      <c r="A369" s="60">
        <v>366</v>
      </c>
      <c r="B369" s="61">
        <f>'Žadatel a data za období N'!B400</f>
        <v>0</v>
      </c>
      <c r="C369" s="113">
        <f>'Žadatel a data za období N'!C400:D400</f>
        <v>0</v>
      </c>
      <c r="D369" s="114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N'!D$28*I369,G369*I369)</f>
        <v>0</v>
      </c>
      <c r="L369" s="77">
        <f>IF(F369="CZK",H369/'Žadatel a data za období N'!D$28*I369,H369*I369)</f>
        <v>0</v>
      </c>
    </row>
    <row r="370" spans="1:12" x14ac:dyDescent="0.25">
      <c r="A370" s="60">
        <v>367</v>
      </c>
      <c r="B370" s="61">
        <f>'Žadatel a data za období N'!B401</f>
        <v>0</v>
      </c>
      <c r="C370" s="113">
        <f>'Žadatel a data za období N'!C401:D401</f>
        <v>0</v>
      </c>
      <c r="D370" s="114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N'!D$28*I370,G370*I370)</f>
        <v>0</v>
      </c>
      <c r="L370" s="77">
        <f>IF(F370="CZK",H370/'Žadatel a data za období N'!D$28*I370,H370*I370)</f>
        <v>0</v>
      </c>
    </row>
    <row r="371" spans="1:12" x14ac:dyDescent="0.25">
      <c r="A371" s="60">
        <v>368</v>
      </c>
      <c r="B371" s="61">
        <f>'Žadatel a data za období N'!B402</f>
        <v>0</v>
      </c>
      <c r="C371" s="113">
        <f>'Žadatel a data za období N'!C402:D402</f>
        <v>0</v>
      </c>
      <c r="D371" s="114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N'!D$28*I371,G371*I371)</f>
        <v>0</v>
      </c>
      <c r="L371" s="77">
        <f>IF(F371="CZK",H371/'Žadatel a data za období N'!D$28*I371,H371*I371)</f>
        <v>0</v>
      </c>
    </row>
    <row r="372" spans="1:12" x14ac:dyDescent="0.25">
      <c r="A372" s="60">
        <v>369</v>
      </c>
      <c r="B372" s="61">
        <f>'Žadatel a data za období N'!B403</f>
        <v>0</v>
      </c>
      <c r="C372" s="113">
        <f>'Žadatel a data za období N'!C403:D403</f>
        <v>0</v>
      </c>
      <c r="D372" s="114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N'!D$28*I372,G372*I372)</f>
        <v>0</v>
      </c>
      <c r="L372" s="77">
        <f>IF(F372="CZK",H372/'Žadatel a data za období N'!D$28*I372,H372*I372)</f>
        <v>0</v>
      </c>
    </row>
    <row r="373" spans="1:12" x14ac:dyDescent="0.25">
      <c r="A373" s="60">
        <v>370</v>
      </c>
      <c r="B373" s="61">
        <f>'Žadatel a data za období N'!B404</f>
        <v>0</v>
      </c>
      <c r="C373" s="113">
        <f>'Žadatel a data za období N'!C404:D404</f>
        <v>0</v>
      </c>
      <c r="D373" s="114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N'!D$28*I373,G373*I373)</f>
        <v>0</v>
      </c>
      <c r="L373" s="77">
        <f>IF(F373="CZK",H373/'Žadatel a data za období N'!D$28*I373,H373*I373)</f>
        <v>0</v>
      </c>
    </row>
    <row r="374" spans="1:12" x14ac:dyDescent="0.25">
      <c r="A374" s="60">
        <v>371</v>
      </c>
      <c r="B374" s="61">
        <f>'Žadatel a data za období N'!B405</f>
        <v>0</v>
      </c>
      <c r="C374" s="113">
        <f>'Žadatel a data za období N'!C405:D405</f>
        <v>0</v>
      </c>
      <c r="D374" s="114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N'!D$28*I374,G374*I374)</f>
        <v>0</v>
      </c>
      <c r="L374" s="77">
        <f>IF(F374="CZK",H374/'Žadatel a data za období N'!D$28*I374,H374*I374)</f>
        <v>0</v>
      </c>
    </row>
    <row r="375" spans="1:12" ht="15.75" thickBot="1" x14ac:dyDescent="0.3">
      <c r="A375" s="66">
        <v>372</v>
      </c>
      <c r="B375" s="67">
        <f>'Žadatel a data za období N'!B406</f>
        <v>0</v>
      </c>
      <c r="C375" s="115">
        <f>'Žadatel a data za období N'!C406:D406</f>
        <v>0</v>
      </c>
      <c r="D375" s="116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N'!D$28*I375,G375*I375)</f>
        <v>0</v>
      </c>
      <c r="L375" s="80">
        <f>IF(F375="CZK",H375/'Žadatel a data za období N'!D$28*I375,H375*I375)</f>
        <v>0</v>
      </c>
    </row>
  </sheetData>
  <sheetProtection algorithmName="SHA-512" hashValue="dQy7eIL9+kxd0bN+Z8AAPbDGw9dMAqx2J0D8At+liJq3BiF/GYsg/i8YOrRqGNWYxfC7+NeWs96tIyhTjCMNpg==" saltValue="s4Z3J95C1cAl06x5GcbpHg==" spinCount="100000" sheet="1" objects="1" scenarios="1"/>
  <mergeCells count="374"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5"/>
  <sheetViews>
    <sheetView workbookViewId="0">
      <selection activeCell="E15" sqref="E15"/>
    </sheetView>
  </sheetViews>
  <sheetFormatPr defaultRowHeight="15" x14ac:dyDescent="0.25"/>
  <cols>
    <col min="2" max="2" width="41.28515625" customWidth="1"/>
    <col min="5" max="5" width="13.7109375" customWidth="1"/>
    <col min="6" max="6" width="14.28515625" customWidth="1"/>
    <col min="7" max="7" width="19.7109375" customWidth="1"/>
    <col min="8" max="8" width="17.5703125" customWidth="1"/>
    <col min="9" max="9" width="10.7109375" customWidth="1"/>
    <col min="10" max="10" width="14.28515625" customWidth="1"/>
    <col min="11" max="11" width="15.28515625" customWidth="1"/>
    <col min="12" max="12" width="15.85546875" customWidth="1"/>
  </cols>
  <sheetData>
    <row r="1" spans="1:12" ht="15.75" customHeight="1" thickBot="1" x14ac:dyDescent="0.3">
      <c r="A1" s="119" t="s">
        <v>33</v>
      </c>
      <c r="B1" s="142"/>
      <c r="C1" s="40"/>
      <c r="D1" s="37"/>
      <c r="E1" s="37"/>
      <c r="F1" s="38"/>
      <c r="G1" s="37"/>
      <c r="H1" s="37"/>
      <c r="I1" s="39"/>
      <c r="J1" s="39"/>
      <c r="K1" s="39"/>
      <c r="L1" s="39"/>
    </row>
    <row r="2" spans="1:12" ht="15.75" thickBot="1" x14ac:dyDescent="0.3">
      <c r="A2" s="41"/>
      <c r="B2" s="41"/>
      <c r="C2" s="42"/>
      <c r="D2" s="43"/>
      <c r="E2" s="44"/>
      <c r="F2" s="44"/>
      <c r="G2" s="45"/>
      <c r="H2" s="45"/>
      <c r="I2" s="42"/>
      <c r="J2" s="44"/>
      <c r="K2" s="45"/>
      <c r="L2" s="45"/>
    </row>
    <row r="3" spans="1:12" ht="39" thickBot="1" x14ac:dyDescent="0.3">
      <c r="A3" s="46" t="s">
        <v>13</v>
      </c>
      <c r="B3" s="47" t="s">
        <v>14</v>
      </c>
      <c r="C3" s="121" t="s">
        <v>24</v>
      </c>
      <c r="D3" s="121"/>
      <c r="E3" s="47" t="s">
        <v>15</v>
      </c>
      <c r="F3" s="47" t="s">
        <v>27</v>
      </c>
      <c r="G3" s="48" t="s">
        <v>28</v>
      </c>
      <c r="H3" s="48" t="s">
        <v>29</v>
      </c>
      <c r="I3" s="49" t="s">
        <v>16</v>
      </c>
      <c r="J3" s="47" t="s">
        <v>17</v>
      </c>
      <c r="K3" s="48" t="s">
        <v>30</v>
      </c>
      <c r="L3" s="50" t="s">
        <v>31</v>
      </c>
    </row>
    <row r="4" spans="1:12" x14ac:dyDescent="0.25">
      <c r="A4" s="51">
        <v>1</v>
      </c>
      <c r="B4" s="52">
        <f>'Žadatel a data za období N'!B35</f>
        <v>0</v>
      </c>
      <c r="C4" s="123">
        <f>'Žadatel a data za období N'!C35:D35</f>
        <v>0</v>
      </c>
      <c r="D4" s="123"/>
      <c r="E4" s="53"/>
      <c r="F4" s="54"/>
      <c r="G4" s="55"/>
      <c r="H4" s="55"/>
      <c r="I4" s="71">
        <f>IF(C4&lt;0.25,0,IF(C4&lt;=0.5,C4,1))</f>
        <v>0</v>
      </c>
      <c r="J4" s="72">
        <f t="shared" ref="J4:J67" si="0">I4*E4</f>
        <v>0</v>
      </c>
      <c r="K4" s="73">
        <f>IF(F4="CZK",G4/'Žadatel a data za období N'!D$30*I4,G4*I4)</f>
        <v>0</v>
      </c>
      <c r="L4" s="74">
        <f>IF(F4="CZK",H4/'Žadatel a data za období N'!D$30*I4,H4*I4)</f>
        <v>0</v>
      </c>
    </row>
    <row r="5" spans="1:12" x14ac:dyDescent="0.25">
      <c r="A5" s="60">
        <v>2</v>
      </c>
      <c r="B5" s="61">
        <f>'Žadatel a data za období N'!B36</f>
        <v>0</v>
      </c>
      <c r="C5" s="113">
        <f>'Žadatel a data za období N'!C36:D36</f>
        <v>0</v>
      </c>
      <c r="D5" s="113"/>
      <c r="E5" s="62"/>
      <c r="F5" s="63"/>
      <c r="G5" s="64"/>
      <c r="H5" s="64"/>
      <c r="I5" s="71">
        <f t="shared" ref="I5:I68" si="1">IF(C5&lt;0.25,0,IF(C5&lt;=0.5,C5,1))</f>
        <v>0</v>
      </c>
      <c r="J5" s="75">
        <f t="shared" si="0"/>
        <v>0</v>
      </c>
      <c r="K5" s="76">
        <f>IF(F5="CZK",G5/'Žadatel a data za období N'!D$30*I5,G5*I5)</f>
        <v>0</v>
      </c>
      <c r="L5" s="77">
        <f>IF(F5="CZK",H5/'Žadatel a data za období N'!D$30*I5,H5*I5)</f>
        <v>0</v>
      </c>
    </row>
    <row r="6" spans="1:12" x14ac:dyDescent="0.25">
      <c r="A6" s="60">
        <v>3</v>
      </c>
      <c r="B6" s="61">
        <f>'Žadatel a data za období N'!B37</f>
        <v>0</v>
      </c>
      <c r="C6" s="113">
        <f>'Žadatel a data za období N'!C37:D37</f>
        <v>0</v>
      </c>
      <c r="D6" s="113"/>
      <c r="E6" s="62"/>
      <c r="F6" s="63"/>
      <c r="G6" s="64"/>
      <c r="H6" s="64"/>
      <c r="I6" s="71">
        <f t="shared" si="1"/>
        <v>0</v>
      </c>
      <c r="J6" s="75">
        <f t="shared" si="0"/>
        <v>0</v>
      </c>
      <c r="K6" s="76">
        <f>IF(F6="CZK",G6/'Žadatel a data za období N'!D$30*I6,G6*I6)</f>
        <v>0</v>
      </c>
      <c r="L6" s="77">
        <f>IF(F6="CZK",H6/'Žadatel a data za období N'!D$30*I6,H6*I6)</f>
        <v>0</v>
      </c>
    </row>
    <row r="7" spans="1:12" x14ac:dyDescent="0.25">
      <c r="A7" s="60">
        <v>4</v>
      </c>
      <c r="B7" s="61">
        <f>'Žadatel a data za období N'!B38</f>
        <v>0</v>
      </c>
      <c r="C7" s="113">
        <f>'Žadatel a data za období N'!C38:D38</f>
        <v>0</v>
      </c>
      <c r="D7" s="113"/>
      <c r="E7" s="62"/>
      <c r="F7" s="63"/>
      <c r="G7" s="64"/>
      <c r="H7" s="64"/>
      <c r="I7" s="71">
        <f t="shared" si="1"/>
        <v>0</v>
      </c>
      <c r="J7" s="75">
        <f t="shared" si="0"/>
        <v>0</v>
      </c>
      <c r="K7" s="76">
        <f>IF(F7="CZK",G7/'Žadatel a data za období N'!D$30*I7,G7*I7)</f>
        <v>0</v>
      </c>
      <c r="L7" s="77">
        <f>IF(F7="CZK",H7/'Žadatel a data za období N'!D$30*I7,H7*I7)</f>
        <v>0</v>
      </c>
    </row>
    <row r="8" spans="1:12" x14ac:dyDescent="0.25">
      <c r="A8" s="60">
        <v>5</v>
      </c>
      <c r="B8" s="61">
        <f>'Žadatel a data za období N'!B39</f>
        <v>0</v>
      </c>
      <c r="C8" s="113">
        <f>'Žadatel a data za období N'!C39:D39</f>
        <v>0</v>
      </c>
      <c r="D8" s="113"/>
      <c r="E8" s="62"/>
      <c r="F8" s="63"/>
      <c r="G8" s="64"/>
      <c r="H8" s="64"/>
      <c r="I8" s="71">
        <f t="shared" si="1"/>
        <v>0</v>
      </c>
      <c r="J8" s="75">
        <f t="shared" si="0"/>
        <v>0</v>
      </c>
      <c r="K8" s="76">
        <f>IF(F8="CZK",G8/'Žadatel a data za období N'!D$30*I8,G8*I8)</f>
        <v>0</v>
      </c>
      <c r="L8" s="77">
        <f>IF(F8="CZK",H8/'Žadatel a data za období N'!D$30*I8,H8*I8)</f>
        <v>0</v>
      </c>
    </row>
    <row r="9" spans="1:12" x14ac:dyDescent="0.25">
      <c r="A9" s="60">
        <v>6</v>
      </c>
      <c r="B9" s="61">
        <f>'Žadatel a data za období N'!B40</f>
        <v>0</v>
      </c>
      <c r="C9" s="113">
        <f>'Žadatel a data za období N'!C40:D40</f>
        <v>0</v>
      </c>
      <c r="D9" s="113"/>
      <c r="E9" s="62"/>
      <c r="F9" s="63"/>
      <c r="G9" s="64"/>
      <c r="H9" s="64"/>
      <c r="I9" s="71">
        <f t="shared" si="1"/>
        <v>0</v>
      </c>
      <c r="J9" s="75">
        <f t="shared" si="0"/>
        <v>0</v>
      </c>
      <c r="K9" s="76">
        <f>IF(F9="CZK",G9/'Žadatel a data za období N'!D$30*I9,G9*I9)</f>
        <v>0</v>
      </c>
      <c r="L9" s="77">
        <f>IF(F9="CZK",H9/'Žadatel a data za období N'!D$30*I9,H9*I9)</f>
        <v>0</v>
      </c>
    </row>
    <row r="10" spans="1:12" x14ac:dyDescent="0.25">
      <c r="A10" s="60">
        <v>7</v>
      </c>
      <c r="B10" s="61">
        <f>'Žadatel a data za období N'!B41</f>
        <v>0</v>
      </c>
      <c r="C10" s="113">
        <f>'Žadatel a data za období N'!C41:D41</f>
        <v>0</v>
      </c>
      <c r="D10" s="113"/>
      <c r="E10" s="62"/>
      <c r="F10" s="63"/>
      <c r="G10" s="64"/>
      <c r="H10" s="64"/>
      <c r="I10" s="71">
        <f t="shared" si="1"/>
        <v>0</v>
      </c>
      <c r="J10" s="75">
        <f t="shared" si="0"/>
        <v>0</v>
      </c>
      <c r="K10" s="76">
        <f>IF(F10="CZK",G10/'Žadatel a data za období N'!D$30*I10,G10*I10)</f>
        <v>0</v>
      </c>
      <c r="L10" s="77">
        <f>IF(F10="CZK",H10/'Žadatel a data za období N'!D$30*I10,H10*I10)</f>
        <v>0</v>
      </c>
    </row>
    <row r="11" spans="1:12" x14ac:dyDescent="0.25">
      <c r="A11" s="60">
        <v>8</v>
      </c>
      <c r="B11" s="61">
        <f>'Žadatel a data za období N'!B42</f>
        <v>0</v>
      </c>
      <c r="C11" s="113">
        <f>'Žadatel a data za období N'!C42:D42</f>
        <v>0</v>
      </c>
      <c r="D11" s="113"/>
      <c r="E11" s="62"/>
      <c r="F11" s="63"/>
      <c r="G11" s="64"/>
      <c r="H11" s="64"/>
      <c r="I11" s="71">
        <f t="shared" si="1"/>
        <v>0</v>
      </c>
      <c r="J11" s="75">
        <f t="shared" si="0"/>
        <v>0</v>
      </c>
      <c r="K11" s="76">
        <f>IF(F11="CZK",G11/'Žadatel a data za období N'!D$30*I11,G11*I11)</f>
        <v>0</v>
      </c>
      <c r="L11" s="77">
        <f>IF(F11="CZK",H11/'Žadatel a data za období N'!D$30*I11,H11*I11)</f>
        <v>0</v>
      </c>
    </row>
    <row r="12" spans="1:12" x14ac:dyDescent="0.25">
      <c r="A12" s="60">
        <v>9</v>
      </c>
      <c r="B12" s="61">
        <f>'Žadatel a data za období N'!B43</f>
        <v>0</v>
      </c>
      <c r="C12" s="113">
        <f>'Žadatel a data za období N'!C43:D43</f>
        <v>0</v>
      </c>
      <c r="D12" s="113"/>
      <c r="E12" s="62"/>
      <c r="F12" s="63"/>
      <c r="G12" s="64"/>
      <c r="H12" s="64"/>
      <c r="I12" s="71">
        <f t="shared" si="1"/>
        <v>0</v>
      </c>
      <c r="J12" s="75">
        <f t="shared" si="0"/>
        <v>0</v>
      </c>
      <c r="K12" s="76">
        <f>IF(F12="CZK",G12/'Žadatel a data za období N'!D$30*I12,G12*I12)</f>
        <v>0</v>
      </c>
      <c r="L12" s="77">
        <f>IF(F12="CZK",H12/'Žadatel a data za období N'!D$30*I12,H12*I12)</f>
        <v>0</v>
      </c>
    </row>
    <row r="13" spans="1:12" x14ac:dyDescent="0.25">
      <c r="A13" s="60">
        <v>10</v>
      </c>
      <c r="B13" s="61">
        <f>'Žadatel a data za období N'!B44</f>
        <v>0</v>
      </c>
      <c r="C13" s="113">
        <f>'Žadatel a data za období N'!C44:D44</f>
        <v>0</v>
      </c>
      <c r="D13" s="113"/>
      <c r="E13" s="62"/>
      <c r="F13" s="63"/>
      <c r="G13" s="64"/>
      <c r="H13" s="64"/>
      <c r="I13" s="71">
        <f t="shared" si="1"/>
        <v>0</v>
      </c>
      <c r="J13" s="75">
        <f t="shared" si="0"/>
        <v>0</v>
      </c>
      <c r="K13" s="76">
        <f>IF(F13="CZK",G13/'Žadatel a data za období N'!D$30*I13,G13*I13)</f>
        <v>0</v>
      </c>
      <c r="L13" s="77">
        <f>IF(F13="CZK",H13/'Žadatel a data za období N'!D$30*I13,H13*I13)</f>
        <v>0</v>
      </c>
    </row>
    <row r="14" spans="1:12" x14ac:dyDescent="0.25">
      <c r="A14" s="60">
        <v>11</v>
      </c>
      <c r="B14" s="61">
        <f>'Žadatel a data za období N'!B45</f>
        <v>0</v>
      </c>
      <c r="C14" s="113">
        <f>'Žadatel a data za období N'!C45:D45</f>
        <v>0</v>
      </c>
      <c r="D14" s="113"/>
      <c r="E14" s="62"/>
      <c r="F14" s="63"/>
      <c r="G14" s="64"/>
      <c r="H14" s="64"/>
      <c r="I14" s="71">
        <f t="shared" si="1"/>
        <v>0</v>
      </c>
      <c r="J14" s="75">
        <f t="shared" si="0"/>
        <v>0</v>
      </c>
      <c r="K14" s="76">
        <f>IF(F14="CZK",G14/'Žadatel a data za období N'!D$30*I14,G14*I14)</f>
        <v>0</v>
      </c>
      <c r="L14" s="77">
        <f>IF(F14="CZK",H14/'Žadatel a data za období N'!D$30*I14,H14*I14)</f>
        <v>0</v>
      </c>
    </row>
    <row r="15" spans="1:12" x14ac:dyDescent="0.25">
      <c r="A15" s="60">
        <v>12</v>
      </c>
      <c r="B15" s="61">
        <f>'Žadatel a data za období N'!B46</f>
        <v>0</v>
      </c>
      <c r="C15" s="113">
        <f>'Žadatel a data za období N'!C46:D46</f>
        <v>0</v>
      </c>
      <c r="D15" s="113"/>
      <c r="E15" s="62"/>
      <c r="F15" s="63"/>
      <c r="G15" s="64"/>
      <c r="H15" s="64"/>
      <c r="I15" s="71">
        <f t="shared" si="1"/>
        <v>0</v>
      </c>
      <c r="J15" s="75">
        <f t="shared" si="0"/>
        <v>0</v>
      </c>
      <c r="K15" s="76">
        <f>IF(F15="CZK",G15/'Žadatel a data za období N'!D$30*I15,G15*I15)</f>
        <v>0</v>
      </c>
      <c r="L15" s="77">
        <f>IF(F15="CZK",H15/'Žadatel a data za období N'!D$30*I15,H15*I15)</f>
        <v>0</v>
      </c>
    </row>
    <row r="16" spans="1:12" x14ac:dyDescent="0.25">
      <c r="A16" s="60">
        <v>13</v>
      </c>
      <c r="B16" s="61">
        <f>'Žadatel a data za období N'!B47</f>
        <v>0</v>
      </c>
      <c r="C16" s="113">
        <f>'Žadatel a data za období N'!C47:D47</f>
        <v>0</v>
      </c>
      <c r="D16" s="113"/>
      <c r="E16" s="62"/>
      <c r="F16" s="63"/>
      <c r="G16" s="64"/>
      <c r="H16" s="64"/>
      <c r="I16" s="71">
        <f t="shared" si="1"/>
        <v>0</v>
      </c>
      <c r="J16" s="75">
        <f t="shared" si="0"/>
        <v>0</v>
      </c>
      <c r="K16" s="76">
        <f>IF(F16="CZK",G16/'Žadatel a data za období N'!D$30*I16,G16*I16)</f>
        <v>0</v>
      </c>
      <c r="L16" s="77">
        <f>IF(F16="CZK",H16/'Žadatel a data za období N'!D$30*I16,H16*I16)</f>
        <v>0</v>
      </c>
    </row>
    <row r="17" spans="1:12" x14ac:dyDescent="0.25">
      <c r="A17" s="60">
        <v>14</v>
      </c>
      <c r="B17" s="61">
        <f>'Žadatel a data za období N'!B48</f>
        <v>0</v>
      </c>
      <c r="C17" s="113">
        <f>'Žadatel a data za období N'!C48:D48</f>
        <v>0</v>
      </c>
      <c r="D17" s="113"/>
      <c r="E17" s="62"/>
      <c r="F17" s="63"/>
      <c r="G17" s="64"/>
      <c r="H17" s="64"/>
      <c r="I17" s="71">
        <f t="shared" si="1"/>
        <v>0</v>
      </c>
      <c r="J17" s="75">
        <f t="shared" si="0"/>
        <v>0</v>
      </c>
      <c r="K17" s="76">
        <f>IF(F17="CZK",G17/'Žadatel a data za období N'!D$30*I17,G17*I17)</f>
        <v>0</v>
      </c>
      <c r="L17" s="77">
        <f>IF(F17="CZK",H17/'Žadatel a data za období N'!D$30*I17,H17*I17)</f>
        <v>0</v>
      </c>
    </row>
    <row r="18" spans="1:12" x14ac:dyDescent="0.25">
      <c r="A18" s="60">
        <v>15</v>
      </c>
      <c r="B18" s="61">
        <f>'Žadatel a data za období N'!B49</f>
        <v>0</v>
      </c>
      <c r="C18" s="113">
        <f>'Žadatel a data za období N'!C49:D49</f>
        <v>0</v>
      </c>
      <c r="D18" s="113"/>
      <c r="E18" s="62"/>
      <c r="F18" s="63"/>
      <c r="G18" s="64"/>
      <c r="H18" s="64"/>
      <c r="I18" s="71">
        <f t="shared" si="1"/>
        <v>0</v>
      </c>
      <c r="J18" s="75">
        <f t="shared" si="0"/>
        <v>0</v>
      </c>
      <c r="K18" s="76">
        <f>IF(F18="CZK",G18/'Žadatel a data za období N'!D$30*I18,G18*I18)</f>
        <v>0</v>
      </c>
      <c r="L18" s="77">
        <f>IF(F18="CZK",H18/'Žadatel a data za období N'!D$30*I18,H18*I18)</f>
        <v>0</v>
      </c>
    </row>
    <row r="19" spans="1:12" x14ac:dyDescent="0.25">
      <c r="A19" s="60">
        <v>16</v>
      </c>
      <c r="B19" s="61">
        <f>'Žadatel a data za období N'!B50</f>
        <v>0</v>
      </c>
      <c r="C19" s="113">
        <f>'Žadatel a data za období N'!C50:D50</f>
        <v>0</v>
      </c>
      <c r="D19" s="113"/>
      <c r="E19" s="62"/>
      <c r="F19" s="63"/>
      <c r="G19" s="64"/>
      <c r="H19" s="64"/>
      <c r="I19" s="71">
        <f t="shared" si="1"/>
        <v>0</v>
      </c>
      <c r="J19" s="75">
        <f t="shared" si="0"/>
        <v>0</v>
      </c>
      <c r="K19" s="76">
        <f>IF(F19="CZK",G19/'Žadatel a data za období N'!D$30*I19,G19*I19)</f>
        <v>0</v>
      </c>
      <c r="L19" s="77">
        <f>IF(F19="CZK",H19/'Žadatel a data za období N'!D$30*I19,H19*I19)</f>
        <v>0</v>
      </c>
    </row>
    <row r="20" spans="1:12" x14ac:dyDescent="0.25">
      <c r="A20" s="60">
        <v>17</v>
      </c>
      <c r="B20" s="61">
        <f>'Žadatel a data za období N'!B51</f>
        <v>0</v>
      </c>
      <c r="C20" s="113">
        <f>'Žadatel a data za období N'!C51:D51</f>
        <v>0</v>
      </c>
      <c r="D20" s="113"/>
      <c r="E20" s="62"/>
      <c r="F20" s="63"/>
      <c r="G20" s="64"/>
      <c r="H20" s="64"/>
      <c r="I20" s="71">
        <f t="shared" si="1"/>
        <v>0</v>
      </c>
      <c r="J20" s="75">
        <f t="shared" si="0"/>
        <v>0</v>
      </c>
      <c r="K20" s="76">
        <f>IF(F20="CZK",G20/'Žadatel a data za období N'!D$30*I20,G20*I20)</f>
        <v>0</v>
      </c>
      <c r="L20" s="77">
        <f>IF(F20="CZK",H20/'Žadatel a data za období N'!D$30*I20,H20*I20)</f>
        <v>0</v>
      </c>
    </row>
    <row r="21" spans="1:12" x14ac:dyDescent="0.25">
      <c r="A21" s="60">
        <v>18</v>
      </c>
      <c r="B21" s="61">
        <f>'Žadatel a data za období N'!B52</f>
        <v>0</v>
      </c>
      <c r="C21" s="113">
        <f>'Žadatel a data za období N'!C52:D52</f>
        <v>0</v>
      </c>
      <c r="D21" s="113"/>
      <c r="E21" s="62"/>
      <c r="F21" s="63"/>
      <c r="G21" s="64"/>
      <c r="H21" s="64"/>
      <c r="I21" s="71">
        <f t="shared" si="1"/>
        <v>0</v>
      </c>
      <c r="J21" s="75">
        <f t="shared" si="0"/>
        <v>0</v>
      </c>
      <c r="K21" s="76">
        <f>IF(F21="CZK",G21/'Žadatel a data za období N'!D$30*I21,G21*I21)</f>
        <v>0</v>
      </c>
      <c r="L21" s="77">
        <f>IF(F21="CZK",H21/'Žadatel a data za období N'!D$30*I21,H21*I21)</f>
        <v>0</v>
      </c>
    </row>
    <row r="22" spans="1:12" x14ac:dyDescent="0.25">
      <c r="A22" s="60">
        <v>19</v>
      </c>
      <c r="B22" s="61">
        <f>'Žadatel a data za období N'!B53</f>
        <v>0</v>
      </c>
      <c r="C22" s="113">
        <f>'Žadatel a data za období N'!C53:D53</f>
        <v>0</v>
      </c>
      <c r="D22" s="113"/>
      <c r="E22" s="62"/>
      <c r="F22" s="63"/>
      <c r="G22" s="64"/>
      <c r="H22" s="64"/>
      <c r="I22" s="71">
        <f t="shared" si="1"/>
        <v>0</v>
      </c>
      <c r="J22" s="75">
        <f t="shared" si="0"/>
        <v>0</v>
      </c>
      <c r="K22" s="76">
        <f>IF(F22="CZK",G22/'Žadatel a data za období N'!D$30*I22,G22*I22)</f>
        <v>0</v>
      </c>
      <c r="L22" s="77">
        <f>IF(F22="CZK",H22/'Žadatel a data za období N'!D$30*I22,H22*I22)</f>
        <v>0</v>
      </c>
    </row>
    <row r="23" spans="1:12" x14ac:dyDescent="0.25">
      <c r="A23" s="60">
        <v>20</v>
      </c>
      <c r="B23" s="61">
        <f>'Žadatel a data za období N'!B54</f>
        <v>0</v>
      </c>
      <c r="C23" s="113">
        <f>'Žadatel a data za období N'!C54:D54</f>
        <v>0</v>
      </c>
      <c r="D23" s="113"/>
      <c r="E23" s="62"/>
      <c r="F23" s="63"/>
      <c r="G23" s="64"/>
      <c r="H23" s="64"/>
      <c r="I23" s="71">
        <f t="shared" si="1"/>
        <v>0</v>
      </c>
      <c r="J23" s="75">
        <f t="shared" si="0"/>
        <v>0</v>
      </c>
      <c r="K23" s="76">
        <f>IF(F23="CZK",G23/'Žadatel a data za období N'!D$30*I23,G23*I23)</f>
        <v>0</v>
      </c>
      <c r="L23" s="77">
        <f>IF(F23="CZK",H23/'Žadatel a data za období N'!D$30*I23,H23*I23)</f>
        <v>0</v>
      </c>
    </row>
    <row r="24" spans="1:12" x14ac:dyDescent="0.25">
      <c r="A24" s="60">
        <v>21</v>
      </c>
      <c r="B24" s="61">
        <f>'Žadatel a data za období N'!B55</f>
        <v>0</v>
      </c>
      <c r="C24" s="113">
        <f>'Žadatel a data za období N'!C55:D55</f>
        <v>0</v>
      </c>
      <c r="D24" s="113"/>
      <c r="E24" s="62"/>
      <c r="F24" s="63"/>
      <c r="G24" s="64"/>
      <c r="H24" s="64"/>
      <c r="I24" s="71">
        <f t="shared" si="1"/>
        <v>0</v>
      </c>
      <c r="J24" s="75">
        <f t="shared" si="0"/>
        <v>0</v>
      </c>
      <c r="K24" s="76">
        <f>IF(F24="CZK",G24/'Žadatel a data za období N'!D$30*I24,G24*I24)</f>
        <v>0</v>
      </c>
      <c r="L24" s="77">
        <f>IF(F24="CZK",H24/'Žadatel a data za období N'!D$30*I24,H24*I24)</f>
        <v>0</v>
      </c>
    </row>
    <row r="25" spans="1:12" x14ac:dyDescent="0.25">
      <c r="A25" s="60">
        <v>22</v>
      </c>
      <c r="B25" s="61">
        <f>'Žadatel a data za období N'!B56</f>
        <v>0</v>
      </c>
      <c r="C25" s="113">
        <f>'Žadatel a data za období N'!C56:D56</f>
        <v>0</v>
      </c>
      <c r="D25" s="113"/>
      <c r="E25" s="62"/>
      <c r="F25" s="63"/>
      <c r="G25" s="64"/>
      <c r="H25" s="64"/>
      <c r="I25" s="71">
        <f t="shared" si="1"/>
        <v>0</v>
      </c>
      <c r="J25" s="75">
        <f t="shared" si="0"/>
        <v>0</v>
      </c>
      <c r="K25" s="76">
        <f>IF(F25="CZK",G25/'Žadatel a data za období N'!D$30*I25,G25*I25)</f>
        <v>0</v>
      </c>
      <c r="L25" s="77">
        <f>IF(F25="CZK",H25/'Žadatel a data za období N'!D$30*I25,H25*I25)</f>
        <v>0</v>
      </c>
    </row>
    <row r="26" spans="1:12" x14ac:dyDescent="0.25">
      <c r="A26" s="60">
        <v>23</v>
      </c>
      <c r="B26" s="61">
        <f>'Žadatel a data za období N'!B57</f>
        <v>0</v>
      </c>
      <c r="C26" s="113">
        <f>'Žadatel a data za období N'!C57:D57</f>
        <v>0</v>
      </c>
      <c r="D26" s="113"/>
      <c r="E26" s="62"/>
      <c r="F26" s="63"/>
      <c r="G26" s="64"/>
      <c r="H26" s="64"/>
      <c r="I26" s="71">
        <f t="shared" si="1"/>
        <v>0</v>
      </c>
      <c r="J26" s="75">
        <f t="shared" si="0"/>
        <v>0</v>
      </c>
      <c r="K26" s="76">
        <f>IF(F26="CZK",G26/'Žadatel a data za období N'!D$30*I26,G26*I26)</f>
        <v>0</v>
      </c>
      <c r="L26" s="77">
        <f>IF(F26="CZK",H26/'Žadatel a data za období N'!D$30*I26,H26*I26)</f>
        <v>0</v>
      </c>
    </row>
    <row r="27" spans="1:12" x14ac:dyDescent="0.25">
      <c r="A27" s="60">
        <v>24</v>
      </c>
      <c r="B27" s="61">
        <f>'Žadatel a data za období N'!B58</f>
        <v>0</v>
      </c>
      <c r="C27" s="113">
        <f>'Žadatel a data za období N'!C58:D58</f>
        <v>0</v>
      </c>
      <c r="D27" s="113"/>
      <c r="E27" s="62"/>
      <c r="F27" s="63"/>
      <c r="G27" s="64"/>
      <c r="H27" s="64"/>
      <c r="I27" s="71">
        <f t="shared" si="1"/>
        <v>0</v>
      </c>
      <c r="J27" s="75">
        <f t="shared" si="0"/>
        <v>0</v>
      </c>
      <c r="K27" s="76">
        <f>IF(F27="CZK",G27/'Žadatel a data za období N'!D$30*I27,G27*I27)</f>
        <v>0</v>
      </c>
      <c r="L27" s="77">
        <f>IF(F27="CZK",H27/'Žadatel a data za období N'!D$30*I27,H27*I27)</f>
        <v>0</v>
      </c>
    </row>
    <row r="28" spans="1:12" x14ac:dyDescent="0.25">
      <c r="A28" s="60">
        <v>25</v>
      </c>
      <c r="B28" s="61">
        <f>'Žadatel a data za období N'!B59</f>
        <v>0</v>
      </c>
      <c r="C28" s="113">
        <f>'Žadatel a data za období N'!C59:D59</f>
        <v>0</v>
      </c>
      <c r="D28" s="113"/>
      <c r="E28" s="62"/>
      <c r="F28" s="63"/>
      <c r="G28" s="64"/>
      <c r="H28" s="64"/>
      <c r="I28" s="71">
        <f t="shared" si="1"/>
        <v>0</v>
      </c>
      <c r="J28" s="75">
        <f t="shared" si="0"/>
        <v>0</v>
      </c>
      <c r="K28" s="76">
        <f>IF(F28="CZK",G28/'Žadatel a data za období N'!D$30*I28,G28*I28)</f>
        <v>0</v>
      </c>
      <c r="L28" s="77">
        <f>IF(F28="CZK",H28/'Žadatel a data za období N'!D$30*I28,H28*I28)</f>
        <v>0</v>
      </c>
    </row>
    <row r="29" spans="1:12" x14ac:dyDescent="0.25">
      <c r="A29" s="60">
        <v>26</v>
      </c>
      <c r="B29" s="61">
        <f>'Žadatel a data za období N'!B60</f>
        <v>0</v>
      </c>
      <c r="C29" s="113">
        <f>'Žadatel a data za období N'!C60:D60</f>
        <v>0</v>
      </c>
      <c r="D29" s="113"/>
      <c r="E29" s="62"/>
      <c r="F29" s="63"/>
      <c r="G29" s="64"/>
      <c r="H29" s="64"/>
      <c r="I29" s="71">
        <f t="shared" si="1"/>
        <v>0</v>
      </c>
      <c r="J29" s="75">
        <f t="shared" si="0"/>
        <v>0</v>
      </c>
      <c r="K29" s="76">
        <f>IF(F29="CZK",G29/'Žadatel a data za období N'!D$30*I29,G29*I29)</f>
        <v>0</v>
      </c>
      <c r="L29" s="77">
        <f>IF(F29="CZK",H29/'Žadatel a data za období N'!D$30*I29,H29*I29)</f>
        <v>0</v>
      </c>
    </row>
    <row r="30" spans="1:12" x14ac:dyDescent="0.25">
      <c r="A30" s="60">
        <v>27</v>
      </c>
      <c r="B30" s="61">
        <f>'Žadatel a data za období N'!B61</f>
        <v>0</v>
      </c>
      <c r="C30" s="113">
        <f>'Žadatel a data za období N'!C61:D61</f>
        <v>0</v>
      </c>
      <c r="D30" s="113"/>
      <c r="E30" s="62"/>
      <c r="F30" s="63"/>
      <c r="G30" s="64"/>
      <c r="H30" s="64"/>
      <c r="I30" s="71">
        <f t="shared" si="1"/>
        <v>0</v>
      </c>
      <c r="J30" s="75">
        <f t="shared" si="0"/>
        <v>0</v>
      </c>
      <c r="K30" s="76">
        <f>IF(F30="CZK",G30/'Žadatel a data za období N'!D$30*I30,G30*I30)</f>
        <v>0</v>
      </c>
      <c r="L30" s="77">
        <f>IF(F30="CZK",H30/'Žadatel a data za období N'!D$30*I30,H30*I30)</f>
        <v>0</v>
      </c>
    </row>
    <row r="31" spans="1:12" x14ac:dyDescent="0.25">
      <c r="A31" s="60">
        <v>28</v>
      </c>
      <c r="B31" s="61">
        <f>'Žadatel a data za období N'!B62</f>
        <v>0</v>
      </c>
      <c r="C31" s="113">
        <f>'Žadatel a data za období N'!C62:D62</f>
        <v>0</v>
      </c>
      <c r="D31" s="113"/>
      <c r="E31" s="62"/>
      <c r="F31" s="63"/>
      <c r="G31" s="64"/>
      <c r="H31" s="64"/>
      <c r="I31" s="71">
        <f t="shared" si="1"/>
        <v>0</v>
      </c>
      <c r="J31" s="75">
        <f t="shared" si="0"/>
        <v>0</v>
      </c>
      <c r="K31" s="76">
        <f>IF(F31="CZK",G31/'Žadatel a data za období N'!D$30*I31,G31*I31)</f>
        <v>0</v>
      </c>
      <c r="L31" s="77">
        <f>IF(F31="CZK",H31/'Žadatel a data za období N'!D$30*I31,H31*I31)</f>
        <v>0</v>
      </c>
    </row>
    <row r="32" spans="1:12" x14ac:dyDescent="0.25">
      <c r="A32" s="60">
        <v>29</v>
      </c>
      <c r="B32" s="61">
        <f>'Žadatel a data za období N'!B63</f>
        <v>0</v>
      </c>
      <c r="C32" s="113">
        <f>'Žadatel a data za období N'!C63:D63</f>
        <v>0</v>
      </c>
      <c r="D32" s="113"/>
      <c r="E32" s="62"/>
      <c r="F32" s="63"/>
      <c r="G32" s="64"/>
      <c r="H32" s="64"/>
      <c r="I32" s="71">
        <f t="shared" si="1"/>
        <v>0</v>
      </c>
      <c r="J32" s="75">
        <f t="shared" si="0"/>
        <v>0</v>
      </c>
      <c r="K32" s="76">
        <f>IF(F32="CZK",G32/'Žadatel a data za období N'!D$30*I32,G32*I32)</f>
        <v>0</v>
      </c>
      <c r="L32" s="77">
        <f>IF(F32="CZK",H32/'Žadatel a data za období N'!D$30*I32,H32*I32)</f>
        <v>0</v>
      </c>
    </row>
    <row r="33" spans="1:12" x14ac:dyDescent="0.25">
      <c r="A33" s="60">
        <v>30</v>
      </c>
      <c r="B33" s="61">
        <f>'Žadatel a data za období N'!B64</f>
        <v>0</v>
      </c>
      <c r="C33" s="113">
        <f>'Žadatel a data za období N'!C64:D64</f>
        <v>0</v>
      </c>
      <c r="D33" s="113"/>
      <c r="E33" s="62"/>
      <c r="F33" s="63"/>
      <c r="G33" s="64"/>
      <c r="H33" s="64"/>
      <c r="I33" s="71">
        <f t="shared" si="1"/>
        <v>0</v>
      </c>
      <c r="J33" s="75">
        <f t="shared" si="0"/>
        <v>0</v>
      </c>
      <c r="K33" s="76">
        <f>IF(F33="CZK",G33/'Žadatel a data za období N'!D$30*I33,G33*I33)</f>
        <v>0</v>
      </c>
      <c r="L33" s="77">
        <f>IF(F33="CZK",H33/'Žadatel a data za období N'!D$30*I33,H33*I33)</f>
        <v>0</v>
      </c>
    </row>
    <row r="34" spans="1:12" x14ac:dyDescent="0.25">
      <c r="A34" s="60">
        <v>31</v>
      </c>
      <c r="B34" s="61">
        <f>'Žadatel a data za období N'!B65</f>
        <v>0</v>
      </c>
      <c r="C34" s="113">
        <f>'Žadatel a data za období N'!C65:D65</f>
        <v>0</v>
      </c>
      <c r="D34" s="113"/>
      <c r="E34" s="62"/>
      <c r="F34" s="63"/>
      <c r="G34" s="64"/>
      <c r="H34" s="64"/>
      <c r="I34" s="71">
        <f t="shared" si="1"/>
        <v>0</v>
      </c>
      <c r="J34" s="75">
        <f t="shared" si="0"/>
        <v>0</v>
      </c>
      <c r="K34" s="76">
        <f>IF(F34="CZK",G34/'Žadatel a data za období N'!D$30*I34,G34*I34)</f>
        <v>0</v>
      </c>
      <c r="L34" s="77">
        <f>IF(F34="CZK",H34/'Žadatel a data za období N'!D$30*I34,H34*I34)</f>
        <v>0</v>
      </c>
    </row>
    <row r="35" spans="1:12" x14ac:dyDescent="0.25">
      <c r="A35" s="60">
        <v>32</v>
      </c>
      <c r="B35" s="61">
        <f>'Žadatel a data za období N'!B66</f>
        <v>0</v>
      </c>
      <c r="C35" s="113">
        <f>'Žadatel a data za období N'!C66:D66</f>
        <v>0</v>
      </c>
      <c r="D35" s="113"/>
      <c r="E35" s="62"/>
      <c r="F35" s="63"/>
      <c r="G35" s="64"/>
      <c r="H35" s="64"/>
      <c r="I35" s="71">
        <f t="shared" si="1"/>
        <v>0</v>
      </c>
      <c r="J35" s="75">
        <f t="shared" si="0"/>
        <v>0</v>
      </c>
      <c r="K35" s="76">
        <f>IF(F35="CZK",G35/'Žadatel a data za období N'!D$30*I35,G35*I35)</f>
        <v>0</v>
      </c>
      <c r="L35" s="77">
        <f>IF(F35="CZK",H35/'Žadatel a data za období N'!D$30*I35,H35*I35)</f>
        <v>0</v>
      </c>
    </row>
    <row r="36" spans="1:12" x14ac:dyDescent="0.25">
      <c r="A36" s="60">
        <v>33</v>
      </c>
      <c r="B36" s="61">
        <f>'Žadatel a data za období N'!B67</f>
        <v>0</v>
      </c>
      <c r="C36" s="113">
        <f>'Žadatel a data za období N'!C67:D67</f>
        <v>0</v>
      </c>
      <c r="D36" s="113"/>
      <c r="E36" s="62"/>
      <c r="F36" s="63"/>
      <c r="G36" s="64"/>
      <c r="H36" s="64"/>
      <c r="I36" s="71">
        <f t="shared" si="1"/>
        <v>0</v>
      </c>
      <c r="J36" s="75">
        <f t="shared" si="0"/>
        <v>0</v>
      </c>
      <c r="K36" s="76">
        <f>IF(F36="CZK",G36/'Žadatel a data za období N'!D$30*I36,G36*I36)</f>
        <v>0</v>
      </c>
      <c r="L36" s="77">
        <f>IF(F36="CZK",H36/'Žadatel a data za období N'!D$30*I36,H36*I36)</f>
        <v>0</v>
      </c>
    </row>
    <row r="37" spans="1:12" x14ac:dyDescent="0.25">
      <c r="A37" s="60">
        <v>34</v>
      </c>
      <c r="B37" s="61">
        <f>'Žadatel a data za období N'!B68</f>
        <v>0</v>
      </c>
      <c r="C37" s="113">
        <f>'Žadatel a data za období N'!C68:D68</f>
        <v>0</v>
      </c>
      <c r="D37" s="113"/>
      <c r="E37" s="62"/>
      <c r="F37" s="63"/>
      <c r="G37" s="64"/>
      <c r="H37" s="64"/>
      <c r="I37" s="71">
        <f t="shared" si="1"/>
        <v>0</v>
      </c>
      <c r="J37" s="75">
        <f t="shared" si="0"/>
        <v>0</v>
      </c>
      <c r="K37" s="76">
        <f>IF(F37="CZK",G37/'Žadatel a data za období N'!D$30*I37,G37*I37)</f>
        <v>0</v>
      </c>
      <c r="L37" s="77">
        <f>IF(F37="CZK",H37/'Žadatel a data za období N'!D$30*I37,H37*I37)</f>
        <v>0</v>
      </c>
    </row>
    <row r="38" spans="1:12" x14ac:dyDescent="0.25">
      <c r="A38" s="60">
        <v>35</v>
      </c>
      <c r="B38" s="61">
        <f>'Žadatel a data za období N'!B69</f>
        <v>0</v>
      </c>
      <c r="C38" s="113">
        <f>'Žadatel a data za období N'!C69:D69</f>
        <v>0</v>
      </c>
      <c r="D38" s="113"/>
      <c r="E38" s="62"/>
      <c r="F38" s="63"/>
      <c r="G38" s="64"/>
      <c r="H38" s="64"/>
      <c r="I38" s="71">
        <f t="shared" si="1"/>
        <v>0</v>
      </c>
      <c r="J38" s="75">
        <f t="shared" si="0"/>
        <v>0</v>
      </c>
      <c r="K38" s="76">
        <f>IF(F38="CZK",G38/'Žadatel a data za období N'!D$30*I38,G38*I38)</f>
        <v>0</v>
      </c>
      <c r="L38" s="77">
        <f>IF(F38="CZK",H38/'Žadatel a data za období N'!D$30*I38,H38*I38)</f>
        <v>0</v>
      </c>
    </row>
    <row r="39" spans="1:12" x14ac:dyDescent="0.25">
      <c r="A39" s="60">
        <v>36</v>
      </c>
      <c r="B39" s="61">
        <f>'Žadatel a data za období N'!B70</f>
        <v>0</v>
      </c>
      <c r="C39" s="113">
        <f>'Žadatel a data za období N'!C70:D70</f>
        <v>0</v>
      </c>
      <c r="D39" s="113"/>
      <c r="E39" s="62"/>
      <c r="F39" s="63"/>
      <c r="G39" s="64"/>
      <c r="H39" s="64"/>
      <c r="I39" s="71">
        <f t="shared" si="1"/>
        <v>0</v>
      </c>
      <c r="J39" s="75">
        <f t="shared" si="0"/>
        <v>0</v>
      </c>
      <c r="K39" s="76">
        <f>IF(F39="CZK",G39/'Žadatel a data za období N'!D$30*I39,G39*I39)</f>
        <v>0</v>
      </c>
      <c r="L39" s="77">
        <f>IF(F39="CZK",H39/'Žadatel a data za období N'!D$30*I39,H39*I39)</f>
        <v>0</v>
      </c>
    </row>
    <row r="40" spans="1:12" x14ac:dyDescent="0.25">
      <c r="A40" s="60">
        <v>37</v>
      </c>
      <c r="B40" s="61">
        <f>'Žadatel a data za období N'!B71</f>
        <v>0</v>
      </c>
      <c r="C40" s="113">
        <f>'Žadatel a data za období N'!C71:D71</f>
        <v>0</v>
      </c>
      <c r="D40" s="113"/>
      <c r="E40" s="62"/>
      <c r="F40" s="63"/>
      <c r="G40" s="64"/>
      <c r="H40" s="64"/>
      <c r="I40" s="71">
        <f t="shared" si="1"/>
        <v>0</v>
      </c>
      <c r="J40" s="75">
        <f t="shared" si="0"/>
        <v>0</v>
      </c>
      <c r="K40" s="76">
        <f>IF(F40="CZK",G40/'Žadatel a data za období N'!D$30*I40,G40*I40)</f>
        <v>0</v>
      </c>
      <c r="L40" s="77">
        <f>IF(F40="CZK",H40/'Žadatel a data za období N'!D$30*I40,H40*I40)</f>
        <v>0</v>
      </c>
    </row>
    <row r="41" spans="1:12" x14ac:dyDescent="0.25">
      <c r="A41" s="60">
        <v>38</v>
      </c>
      <c r="B41" s="61">
        <f>'Žadatel a data za období N'!B72</f>
        <v>0</v>
      </c>
      <c r="C41" s="113">
        <f>'Žadatel a data za období N'!C72:D72</f>
        <v>0</v>
      </c>
      <c r="D41" s="113"/>
      <c r="E41" s="62"/>
      <c r="F41" s="63"/>
      <c r="G41" s="64"/>
      <c r="H41" s="64"/>
      <c r="I41" s="71">
        <f t="shared" si="1"/>
        <v>0</v>
      </c>
      <c r="J41" s="75">
        <f t="shared" si="0"/>
        <v>0</v>
      </c>
      <c r="K41" s="76">
        <f>IF(F41="CZK",G41/'Žadatel a data za období N'!D$30*I41,G41*I41)</f>
        <v>0</v>
      </c>
      <c r="L41" s="77">
        <f>IF(F41="CZK",H41/'Žadatel a data za období N'!D$30*I41,H41*I41)</f>
        <v>0</v>
      </c>
    </row>
    <row r="42" spans="1:12" x14ac:dyDescent="0.25">
      <c r="A42" s="60">
        <v>39</v>
      </c>
      <c r="B42" s="61">
        <f>'Žadatel a data za období N'!B73</f>
        <v>0</v>
      </c>
      <c r="C42" s="113">
        <f>'Žadatel a data za období N'!C73:D73</f>
        <v>0</v>
      </c>
      <c r="D42" s="113"/>
      <c r="E42" s="62"/>
      <c r="F42" s="63"/>
      <c r="G42" s="64"/>
      <c r="H42" s="64"/>
      <c r="I42" s="71">
        <f t="shared" si="1"/>
        <v>0</v>
      </c>
      <c r="J42" s="75">
        <f t="shared" si="0"/>
        <v>0</v>
      </c>
      <c r="K42" s="76">
        <f>IF(F42="CZK",G42/'Žadatel a data za období N'!D$30*I42,G42*I42)</f>
        <v>0</v>
      </c>
      <c r="L42" s="77">
        <f>IF(F42="CZK",H42/'Žadatel a data za období N'!D$30*I42,H42*I42)</f>
        <v>0</v>
      </c>
    </row>
    <row r="43" spans="1:12" x14ac:dyDescent="0.25">
      <c r="A43" s="60">
        <v>40</v>
      </c>
      <c r="B43" s="61">
        <f>'Žadatel a data za období N'!B74</f>
        <v>0</v>
      </c>
      <c r="C43" s="113">
        <f>'Žadatel a data za období N'!C74:D74</f>
        <v>0</v>
      </c>
      <c r="D43" s="113"/>
      <c r="E43" s="62"/>
      <c r="F43" s="63"/>
      <c r="G43" s="64"/>
      <c r="H43" s="64"/>
      <c r="I43" s="71">
        <f t="shared" si="1"/>
        <v>0</v>
      </c>
      <c r="J43" s="75">
        <f t="shared" si="0"/>
        <v>0</v>
      </c>
      <c r="K43" s="76">
        <f>IF(F43="CZK",G43/'Žadatel a data za období N'!D$30*I43,G43*I43)</f>
        <v>0</v>
      </c>
      <c r="L43" s="77">
        <f>IF(F43="CZK",H43/'Žadatel a data za období N'!D$30*I43,H43*I43)</f>
        <v>0</v>
      </c>
    </row>
    <row r="44" spans="1:12" x14ac:dyDescent="0.25">
      <c r="A44" s="60">
        <v>41</v>
      </c>
      <c r="B44" s="61">
        <f>'Žadatel a data za období N'!B75</f>
        <v>0</v>
      </c>
      <c r="C44" s="113">
        <f>'Žadatel a data za období N'!C75:D75</f>
        <v>0</v>
      </c>
      <c r="D44" s="113"/>
      <c r="E44" s="62"/>
      <c r="F44" s="63"/>
      <c r="G44" s="64"/>
      <c r="H44" s="64"/>
      <c r="I44" s="71">
        <f t="shared" si="1"/>
        <v>0</v>
      </c>
      <c r="J44" s="75">
        <f t="shared" si="0"/>
        <v>0</v>
      </c>
      <c r="K44" s="76">
        <f>IF(F44="CZK",G44/'Žadatel a data za období N'!D$30*I44,G44*I44)</f>
        <v>0</v>
      </c>
      <c r="L44" s="77">
        <f>IF(F44="CZK",H44/'Žadatel a data za období N'!D$30*I44,H44*I44)</f>
        <v>0</v>
      </c>
    </row>
    <row r="45" spans="1:12" x14ac:dyDescent="0.25">
      <c r="A45" s="60">
        <v>42</v>
      </c>
      <c r="B45" s="61">
        <f>'Žadatel a data za období N'!B76</f>
        <v>0</v>
      </c>
      <c r="C45" s="113">
        <f>'Žadatel a data za období N'!C76:D76</f>
        <v>0</v>
      </c>
      <c r="D45" s="113"/>
      <c r="E45" s="62"/>
      <c r="F45" s="63"/>
      <c r="G45" s="64"/>
      <c r="H45" s="64"/>
      <c r="I45" s="71">
        <f t="shared" si="1"/>
        <v>0</v>
      </c>
      <c r="J45" s="75">
        <f t="shared" si="0"/>
        <v>0</v>
      </c>
      <c r="K45" s="76">
        <f>IF(F45="CZK",G45/'Žadatel a data za období N'!D$30*I45,G45*I45)</f>
        <v>0</v>
      </c>
      <c r="L45" s="77">
        <f>IF(F45="CZK",H45/'Žadatel a data za období N'!D$30*I45,H45*I45)</f>
        <v>0</v>
      </c>
    </row>
    <row r="46" spans="1:12" x14ac:dyDescent="0.25">
      <c r="A46" s="60">
        <v>43</v>
      </c>
      <c r="B46" s="61">
        <f>'Žadatel a data za období N'!B77</f>
        <v>0</v>
      </c>
      <c r="C46" s="113">
        <f>'Žadatel a data za období N'!C77:D77</f>
        <v>0</v>
      </c>
      <c r="D46" s="113"/>
      <c r="E46" s="62"/>
      <c r="F46" s="63"/>
      <c r="G46" s="64"/>
      <c r="H46" s="64"/>
      <c r="I46" s="71">
        <f t="shared" si="1"/>
        <v>0</v>
      </c>
      <c r="J46" s="75">
        <f t="shared" si="0"/>
        <v>0</v>
      </c>
      <c r="K46" s="76">
        <f>IF(F46="CZK",G46/'Žadatel a data za období N'!D$30*I46,G46*I46)</f>
        <v>0</v>
      </c>
      <c r="L46" s="77">
        <f>IF(F46="CZK",H46/'Žadatel a data za období N'!D$30*I46,H46*I46)</f>
        <v>0</v>
      </c>
    </row>
    <row r="47" spans="1:12" x14ac:dyDescent="0.25">
      <c r="A47" s="60">
        <v>44</v>
      </c>
      <c r="B47" s="61">
        <f>'Žadatel a data za období N'!B78</f>
        <v>0</v>
      </c>
      <c r="C47" s="113">
        <f>'Žadatel a data za období N'!C78:D78</f>
        <v>0</v>
      </c>
      <c r="D47" s="113"/>
      <c r="E47" s="62"/>
      <c r="F47" s="63"/>
      <c r="G47" s="64"/>
      <c r="H47" s="64"/>
      <c r="I47" s="71">
        <f t="shared" si="1"/>
        <v>0</v>
      </c>
      <c r="J47" s="75">
        <f t="shared" si="0"/>
        <v>0</v>
      </c>
      <c r="K47" s="76">
        <f>IF(F47="CZK",G47/'Žadatel a data za období N'!D$30*I47,G47*I47)</f>
        <v>0</v>
      </c>
      <c r="L47" s="77">
        <f>IF(F47="CZK",H47/'Žadatel a data za období N'!D$30*I47,H47*I47)</f>
        <v>0</v>
      </c>
    </row>
    <row r="48" spans="1:12" x14ac:dyDescent="0.25">
      <c r="A48" s="60">
        <v>45</v>
      </c>
      <c r="B48" s="61">
        <f>'Žadatel a data za období N'!B79</f>
        <v>0</v>
      </c>
      <c r="C48" s="113">
        <f>'Žadatel a data za období N'!C79:D79</f>
        <v>0</v>
      </c>
      <c r="D48" s="113"/>
      <c r="E48" s="62"/>
      <c r="F48" s="63"/>
      <c r="G48" s="64"/>
      <c r="H48" s="64"/>
      <c r="I48" s="71">
        <f t="shared" si="1"/>
        <v>0</v>
      </c>
      <c r="J48" s="75">
        <f t="shared" si="0"/>
        <v>0</v>
      </c>
      <c r="K48" s="76">
        <f>IF(F48="CZK",G48/'Žadatel a data za období N'!D$30*I48,G48*I48)</f>
        <v>0</v>
      </c>
      <c r="L48" s="77">
        <f>IF(F48="CZK",H48/'Žadatel a data za období N'!D$30*I48,H48*I48)</f>
        <v>0</v>
      </c>
    </row>
    <row r="49" spans="1:12" x14ac:dyDescent="0.25">
      <c r="A49" s="60">
        <v>46</v>
      </c>
      <c r="B49" s="61">
        <f>'Žadatel a data za období N'!B80</f>
        <v>0</v>
      </c>
      <c r="C49" s="113">
        <f>'Žadatel a data za období N'!C80:D80</f>
        <v>0</v>
      </c>
      <c r="D49" s="113"/>
      <c r="E49" s="62"/>
      <c r="F49" s="63"/>
      <c r="G49" s="64"/>
      <c r="H49" s="64"/>
      <c r="I49" s="71">
        <f t="shared" si="1"/>
        <v>0</v>
      </c>
      <c r="J49" s="75">
        <f t="shared" si="0"/>
        <v>0</v>
      </c>
      <c r="K49" s="76">
        <f>IF(F49="CZK",G49/'Žadatel a data za období N'!D$30*I49,G49*I49)</f>
        <v>0</v>
      </c>
      <c r="L49" s="77">
        <f>IF(F49="CZK",H49/'Žadatel a data za období N'!D$30*I49,H49*I49)</f>
        <v>0</v>
      </c>
    </row>
    <row r="50" spans="1:12" x14ac:dyDescent="0.25">
      <c r="A50" s="60">
        <v>47</v>
      </c>
      <c r="B50" s="61">
        <f>'Žadatel a data za období N'!B81</f>
        <v>0</v>
      </c>
      <c r="C50" s="113">
        <f>'Žadatel a data za období N'!C81:D81</f>
        <v>0</v>
      </c>
      <c r="D50" s="113"/>
      <c r="E50" s="62"/>
      <c r="F50" s="63"/>
      <c r="G50" s="64"/>
      <c r="H50" s="64"/>
      <c r="I50" s="71">
        <f t="shared" si="1"/>
        <v>0</v>
      </c>
      <c r="J50" s="75">
        <f t="shared" si="0"/>
        <v>0</v>
      </c>
      <c r="K50" s="76">
        <f>IF(F50="CZK",G50/'Žadatel a data za období N'!D$30*I50,G50*I50)</f>
        <v>0</v>
      </c>
      <c r="L50" s="77">
        <f>IF(F50="CZK",H50/'Žadatel a data za období N'!D$30*I50,H50*I50)</f>
        <v>0</v>
      </c>
    </row>
    <row r="51" spans="1:12" x14ac:dyDescent="0.25">
      <c r="A51" s="60">
        <v>48</v>
      </c>
      <c r="B51" s="61">
        <f>'Žadatel a data za období N'!B82</f>
        <v>0</v>
      </c>
      <c r="C51" s="113">
        <f>'Žadatel a data za období N'!C82:D82</f>
        <v>0</v>
      </c>
      <c r="D51" s="113"/>
      <c r="E51" s="62"/>
      <c r="F51" s="63"/>
      <c r="G51" s="64"/>
      <c r="H51" s="64"/>
      <c r="I51" s="71">
        <f t="shared" si="1"/>
        <v>0</v>
      </c>
      <c r="J51" s="75">
        <f t="shared" si="0"/>
        <v>0</v>
      </c>
      <c r="K51" s="76">
        <f>IF(F51="CZK",G51/'Žadatel a data za období N'!D$30*I51,G51*I51)</f>
        <v>0</v>
      </c>
      <c r="L51" s="77">
        <f>IF(F51="CZK",H51/'Žadatel a data za období N'!D$30*I51,H51*I51)</f>
        <v>0</v>
      </c>
    </row>
    <row r="52" spans="1:12" x14ac:dyDescent="0.25">
      <c r="A52" s="60">
        <v>49</v>
      </c>
      <c r="B52" s="61">
        <f>'Žadatel a data za období N'!B83</f>
        <v>0</v>
      </c>
      <c r="C52" s="113">
        <f>'Žadatel a data za období N'!C83:D83</f>
        <v>0</v>
      </c>
      <c r="D52" s="113"/>
      <c r="E52" s="62"/>
      <c r="F52" s="63"/>
      <c r="G52" s="64"/>
      <c r="H52" s="64"/>
      <c r="I52" s="71">
        <f t="shared" si="1"/>
        <v>0</v>
      </c>
      <c r="J52" s="75">
        <f t="shared" si="0"/>
        <v>0</v>
      </c>
      <c r="K52" s="76">
        <f>IF(F52="CZK",G52/'Žadatel a data za období N'!D$30*I52,G52*I52)</f>
        <v>0</v>
      </c>
      <c r="L52" s="77">
        <f>IF(F52="CZK",H52/'Žadatel a data za období N'!D$30*I52,H52*I52)</f>
        <v>0</v>
      </c>
    </row>
    <row r="53" spans="1:12" x14ac:dyDescent="0.25">
      <c r="A53" s="60">
        <v>50</v>
      </c>
      <c r="B53" s="61">
        <f>'Žadatel a data za období N'!B84</f>
        <v>0</v>
      </c>
      <c r="C53" s="113">
        <f>'Žadatel a data za období N'!C84:D84</f>
        <v>0</v>
      </c>
      <c r="D53" s="113"/>
      <c r="E53" s="62"/>
      <c r="F53" s="63"/>
      <c r="G53" s="64"/>
      <c r="H53" s="64"/>
      <c r="I53" s="71">
        <f t="shared" si="1"/>
        <v>0</v>
      </c>
      <c r="J53" s="75">
        <f t="shared" si="0"/>
        <v>0</v>
      </c>
      <c r="K53" s="76">
        <f>IF(F53="CZK",G53/'Žadatel a data za období N'!D$30*I53,G53*I53)</f>
        <v>0</v>
      </c>
      <c r="L53" s="77">
        <f>IF(F53="CZK",H53/'Žadatel a data za období N'!D$30*I53,H53*I53)</f>
        <v>0</v>
      </c>
    </row>
    <row r="54" spans="1:12" x14ac:dyDescent="0.25">
      <c r="A54" s="60">
        <v>51</v>
      </c>
      <c r="B54" s="61">
        <f>'Žadatel a data za období N'!B85</f>
        <v>0</v>
      </c>
      <c r="C54" s="113">
        <f>'Žadatel a data za období N'!C85:D85</f>
        <v>0</v>
      </c>
      <c r="D54" s="113"/>
      <c r="E54" s="62"/>
      <c r="F54" s="63"/>
      <c r="G54" s="64"/>
      <c r="H54" s="64"/>
      <c r="I54" s="71">
        <f t="shared" si="1"/>
        <v>0</v>
      </c>
      <c r="J54" s="75">
        <f t="shared" si="0"/>
        <v>0</v>
      </c>
      <c r="K54" s="76">
        <f>IF(F54="CZK",G54/'Žadatel a data za období N'!D$30*I54,G54*I54)</f>
        <v>0</v>
      </c>
      <c r="L54" s="77">
        <f>IF(F54="CZK",H54/'Žadatel a data za období N'!D$30*I54,H54*I54)</f>
        <v>0</v>
      </c>
    </row>
    <row r="55" spans="1:12" x14ac:dyDescent="0.25">
      <c r="A55" s="60">
        <v>52</v>
      </c>
      <c r="B55" s="61">
        <f>'Žadatel a data za období N'!B86</f>
        <v>0</v>
      </c>
      <c r="C55" s="113">
        <f>'Žadatel a data za období N'!C86:D86</f>
        <v>0</v>
      </c>
      <c r="D55" s="113"/>
      <c r="E55" s="62"/>
      <c r="F55" s="63"/>
      <c r="G55" s="64"/>
      <c r="H55" s="64"/>
      <c r="I55" s="71">
        <f t="shared" si="1"/>
        <v>0</v>
      </c>
      <c r="J55" s="75">
        <f t="shared" si="0"/>
        <v>0</v>
      </c>
      <c r="K55" s="76">
        <f>IF(F55="CZK",G55/'Žadatel a data za období N'!D$30*I55,G55*I55)</f>
        <v>0</v>
      </c>
      <c r="L55" s="77">
        <f>IF(F55="CZK",H55/'Žadatel a data za období N'!D$30*I55,H55*I55)</f>
        <v>0</v>
      </c>
    </row>
    <row r="56" spans="1:12" x14ac:dyDescent="0.25">
      <c r="A56" s="60">
        <v>53</v>
      </c>
      <c r="B56" s="61">
        <f>'Žadatel a data za období N'!B87</f>
        <v>0</v>
      </c>
      <c r="C56" s="113">
        <f>'Žadatel a data za období N'!C87:D87</f>
        <v>0</v>
      </c>
      <c r="D56" s="113"/>
      <c r="E56" s="62"/>
      <c r="F56" s="63"/>
      <c r="G56" s="64"/>
      <c r="H56" s="64"/>
      <c r="I56" s="71">
        <f t="shared" si="1"/>
        <v>0</v>
      </c>
      <c r="J56" s="75">
        <f t="shared" si="0"/>
        <v>0</v>
      </c>
      <c r="K56" s="76">
        <f>IF(F56="CZK",G56/'Žadatel a data za období N'!D$30*I56,G56*I56)</f>
        <v>0</v>
      </c>
      <c r="L56" s="77">
        <f>IF(F56="CZK",H56/'Žadatel a data za období N'!D$30*I56,H56*I56)</f>
        <v>0</v>
      </c>
    </row>
    <row r="57" spans="1:12" x14ac:dyDescent="0.25">
      <c r="A57" s="60">
        <v>54</v>
      </c>
      <c r="B57" s="61">
        <f>'Žadatel a data za období N'!B88</f>
        <v>0</v>
      </c>
      <c r="C57" s="113">
        <f>'Žadatel a data za období N'!C88:D88</f>
        <v>0</v>
      </c>
      <c r="D57" s="113"/>
      <c r="E57" s="62"/>
      <c r="F57" s="63"/>
      <c r="G57" s="64"/>
      <c r="H57" s="64"/>
      <c r="I57" s="71">
        <f t="shared" si="1"/>
        <v>0</v>
      </c>
      <c r="J57" s="75">
        <f t="shared" si="0"/>
        <v>0</v>
      </c>
      <c r="K57" s="76">
        <f>IF(F57="CZK",G57/'Žadatel a data za období N'!D$30*I57,G57*I57)</f>
        <v>0</v>
      </c>
      <c r="L57" s="77">
        <f>IF(F57="CZK",H57/'Žadatel a data za období N'!D$30*I57,H57*I57)</f>
        <v>0</v>
      </c>
    </row>
    <row r="58" spans="1:12" x14ac:dyDescent="0.25">
      <c r="A58" s="60">
        <v>55</v>
      </c>
      <c r="B58" s="61">
        <f>'Žadatel a data za období N'!B89</f>
        <v>0</v>
      </c>
      <c r="C58" s="113">
        <f>'Žadatel a data za období N'!C89:D89</f>
        <v>0</v>
      </c>
      <c r="D58" s="113"/>
      <c r="E58" s="62"/>
      <c r="F58" s="63"/>
      <c r="G58" s="64"/>
      <c r="H58" s="64"/>
      <c r="I58" s="71">
        <f t="shared" si="1"/>
        <v>0</v>
      </c>
      <c r="J58" s="75">
        <f t="shared" si="0"/>
        <v>0</v>
      </c>
      <c r="K58" s="76">
        <f>IF(F58="CZK",G58/'Žadatel a data za období N'!D$30*I58,G58*I58)</f>
        <v>0</v>
      </c>
      <c r="L58" s="77">
        <f>IF(F58="CZK",H58/'Žadatel a data za období N'!D$30*I58,H58*I58)</f>
        <v>0</v>
      </c>
    </row>
    <row r="59" spans="1:12" x14ac:dyDescent="0.25">
      <c r="A59" s="60">
        <v>56</v>
      </c>
      <c r="B59" s="61">
        <f>'Žadatel a data za období N'!B90</f>
        <v>0</v>
      </c>
      <c r="C59" s="113">
        <f>'Žadatel a data za období N'!C90:D90</f>
        <v>0</v>
      </c>
      <c r="D59" s="113"/>
      <c r="E59" s="62"/>
      <c r="F59" s="63"/>
      <c r="G59" s="64"/>
      <c r="H59" s="64"/>
      <c r="I59" s="71">
        <f t="shared" si="1"/>
        <v>0</v>
      </c>
      <c r="J59" s="75">
        <f t="shared" si="0"/>
        <v>0</v>
      </c>
      <c r="K59" s="76">
        <f>IF(F59="CZK",G59/'Žadatel a data za období N'!D$30*I59,G59*I59)</f>
        <v>0</v>
      </c>
      <c r="L59" s="77">
        <f>IF(F59="CZK",H59/'Žadatel a data za období N'!D$30*I59,H59*I59)</f>
        <v>0</v>
      </c>
    </row>
    <row r="60" spans="1:12" x14ac:dyDescent="0.25">
      <c r="A60" s="60">
        <v>57</v>
      </c>
      <c r="B60" s="61">
        <f>'Žadatel a data za období N'!B91</f>
        <v>0</v>
      </c>
      <c r="C60" s="113">
        <f>'Žadatel a data za období N'!C91:D91</f>
        <v>0</v>
      </c>
      <c r="D60" s="113"/>
      <c r="E60" s="62"/>
      <c r="F60" s="63"/>
      <c r="G60" s="64"/>
      <c r="H60" s="64"/>
      <c r="I60" s="71">
        <f t="shared" si="1"/>
        <v>0</v>
      </c>
      <c r="J60" s="75">
        <f t="shared" si="0"/>
        <v>0</v>
      </c>
      <c r="K60" s="76">
        <f>IF(F60="CZK",G60/'Žadatel a data za období N'!D$30*I60,G60*I60)</f>
        <v>0</v>
      </c>
      <c r="L60" s="77">
        <f>IF(F60="CZK",H60/'Žadatel a data za období N'!D$30*I60,H60*I60)</f>
        <v>0</v>
      </c>
    </row>
    <row r="61" spans="1:12" x14ac:dyDescent="0.25">
      <c r="A61" s="60">
        <v>58</v>
      </c>
      <c r="B61" s="61">
        <f>'Žadatel a data za období N'!B92</f>
        <v>0</v>
      </c>
      <c r="C61" s="113">
        <f>'Žadatel a data za období N'!C92:D92</f>
        <v>0</v>
      </c>
      <c r="D61" s="113"/>
      <c r="E61" s="62"/>
      <c r="F61" s="63"/>
      <c r="G61" s="64"/>
      <c r="H61" s="64"/>
      <c r="I61" s="71">
        <f t="shared" si="1"/>
        <v>0</v>
      </c>
      <c r="J61" s="75">
        <f t="shared" si="0"/>
        <v>0</v>
      </c>
      <c r="K61" s="76">
        <f>IF(F61="CZK",G61/'Žadatel a data za období N'!D$30*I61,G61*I61)</f>
        <v>0</v>
      </c>
      <c r="L61" s="77">
        <f>IF(F61="CZK",H61/'Žadatel a data za období N'!D$30*I61,H61*I61)</f>
        <v>0</v>
      </c>
    </row>
    <row r="62" spans="1:12" x14ac:dyDescent="0.25">
      <c r="A62" s="60">
        <v>59</v>
      </c>
      <c r="B62" s="61">
        <f>'Žadatel a data za období N'!B93</f>
        <v>0</v>
      </c>
      <c r="C62" s="113">
        <f>'Žadatel a data za období N'!C93:D93</f>
        <v>0</v>
      </c>
      <c r="D62" s="113"/>
      <c r="E62" s="62"/>
      <c r="F62" s="63"/>
      <c r="G62" s="64"/>
      <c r="H62" s="64"/>
      <c r="I62" s="71">
        <f t="shared" si="1"/>
        <v>0</v>
      </c>
      <c r="J62" s="75">
        <f t="shared" si="0"/>
        <v>0</v>
      </c>
      <c r="K62" s="76">
        <f>IF(F62="CZK",G62/'Žadatel a data za období N'!D$30*I62,G62*I62)</f>
        <v>0</v>
      </c>
      <c r="L62" s="77">
        <f>IF(F62="CZK",H62/'Žadatel a data za období N'!D$30*I62,H62*I62)</f>
        <v>0</v>
      </c>
    </row>
    <row r="63" spans="1:12" x14ac:dyDescent="0.25">
      <c r="A63" s="60">
        <v>60</v>
      </c>
      <c r="B63" s="61">
        <f>'Žadatel a data za období N'!B94</f>
        <v>0</v>
      </c>
      <c r="C63" s="113">
        <f>'Žadatel a data za období N'!C94:D94</f>
        <v>0</v>
      </c>
      <c r="D63" s="113"/>
      <c r="E63" s="62"/>
      <c r="F63" s="63"/>
      <c r="G63" s="64"/>
      <c r="H63" s="64"/>
      <c r="I63" s="71">
        <f t="shared" si="1"/>
        <v>0</v>
      </c>
      <c r="J63" s="75">
        <f t="shared" si="0"/>
        <v>0</v>
      </c>
      <c r="K63" s="76">
        <f>IF(F63="CZK",G63/'Žadatel a data za období N'!D$30*I63,G63*I63)</f>
        <v>0</v>
      </c>
      <c r="L63" s="77">
        <f>IF(F63="CZK",H63/'Žadatel a data za období N'!D$30*I63,H63*I63)</f>
        <v>0</v>
      </c>
    </row>
    <row r="64" spans="1:12" x14ac:dyDescent="0.25">
      <c r="A64" s="60">
        <v>61</v>
      </c>
      <c r="B64" s="61">
        <f>'Žadatel a data za období N'!B95</f>
        <v>0</v>
      </c>
      <c r="C64" s="113">
        <f>'Žadatel a data za období N'!C95:D95</f>
        <v>0</v>
      </c>
      <c r="D64" s="113"/>
      <c r="E64" s="62"/>
      <c r="F64" s="63"/>
      <c r="G64" s="64"/>
      <c r="H64" s="64"/>
      <c r="I64" s="71">
        <f t="shared" si="1"/>
        <v>0</v>
      </c>
      <c r="J64" s="75">
        <f t="shared" si="0"/>
        <v>0</v>
      </c>
      <c r="K64" s="76">
        <f>IF(F64="CZK",G64/'Žadatel a data za období N'!D$30*I64,G64*I64)</f>
        <v>0</v>
      </c>
      <c r="L64" s="77">
        <f>IF(F64="CZK",H64/'Žadatel a data za období N'!D$30*I64,H64*I64)</f>
        <v>0</v>
      </c>
    </row>
    <row r="65" spans="1:12" x14ac:dyDescent="0.25">
      <c r="A65" s="60">
        <v>62</v>
      </c>
      <c r="B65" s="61">
        <f>'Žadatel a data za období N'!B96</f>
        <v>0</v>
      </c>
      <c r="C65" s="113">
        <f>'Žadatel a data za období N'!C96:D96</f>
        <v>0</v>
      </c>
      <c r="D65" s="113"/>
      <c r="E65" s="62"/>
      <c r="F65" s="63"/>
      <c r="G65" s="64"/>
      <c r="H65" s="64"/>
      <c r="I65" s="71">
        <f t="shared" si="1"/>
        <v>0</v>
      </c>
      <c r="J65" s="75">
        <f t="shared" si="0"/>
        <v>0</v>
      </c>
      <c r="K65" s="76">
        <f>IF(F65="CZK",G65/'Žadatel a data za období N'!D$30*I65,G65*I65)</f>
        <v>0</v>
      </c>
      <c r="L65" s="77">
        <f>IF(F65="CZK",H65/'Žadatel a data za období N'!D$30*I65,H65*I65)</f>
        <v>0</v>
      </c>
    </row>
    <row r="66" spans="1:12" x14ac:dyDescent="0.25">
      <c r="A66" s="60">
        <v>63</v>
      </c>
      <c r="B66" s="61">
        <f>'Žadatel a data za období N'!B97</f>
        <v>0</v>
      </c>
      <c r="C66" s="113">
        <f>'Žadatel a data za období N'!C97:D97</f>
        <v>0</v>
      </c>
      <c r="D66" s="113"/>
      <c r="E66" s="62"/>
      <c r="F66" s="63"/>
      <c r="G66" s="64"/>
      <c r="H66" s="64"/>
      <c r="I66" s="71">
        <f t="shared" si="1"/>
        <v>0</v>
      </c>
      <c r="J66" s="75">
        <f t="shared" si="0"/>
        <v>0</v>
      </c>
      <c r="K66" s="76">
        <f>IF(F66="CZK",G66/'Žadatel a data za období N'!D$30*I66,G66*I66)</f>
        <v>0</v>
      </c>
      <c r="L66" s="77">
        <f>IF(F66="CZK",H66/'Žadatel a data za období N'!D$30*I66,H66*I66)</f>
        <v>0</v>
      </c>
    </row>
    <row r="67" spans="1:12" x14ac:dyDescent="0.25">
      <c r="A67" s="60">
        <v>64</v>
      </c>
      <c r="B67" s="61">
        <f>'Žadatel a data za období N'!B98</f>
        <v>0</v>
      </c>
      <c r="C67" s="113">
        <f>'Žadatel a data za období N'!C98:D98</f>
        <v>0</v>
      </c>
      <c r="D67" s="113"/>
      <c r="E67" s="62"/>
      <c r="F67" s="63"/>
      <c r="G67" s="64"/>
      <c r="H67" s="64"/>
      <c r="I67" s="71">
        <f t="shared" si="1"/>
        <v>0</v>
      </c>
      <c r="J67" s="75">
        <f t="shared" si="0"/>
        <v>0</v>
      </c>
      <c r="K67" s="76">
        <f>IF(F67="CZK",G67/'Žadatel a data za období N'!D$30*I67,G67*I67)</f>
        <v>0</v>
      </c>
      <c r="L67" s="77">
        <f>IF(F67="CZK",H67/'Žadatel a data za období N'!D$30*I67,H67*I67)</f>
        <v>0</v>
      </c>
    </row>
    <row r="68" spans="1:12" x14ac:dyDescent="0.25">
      <c r="A68" s="60">
        <v>65</v>
      </c>
      <c r="B68" s="61">
        <f>'Žadatel a data za období N'!B99</f>
        <v>0</v>
      </c>
      <c r="C68" s="113">
        <f>'Žadatel a data za období N'!C99:D99</f>
        <v>0</v>
      </c>
      <c r="D68" s="113"/>
      <c r="E68" s="62"/>
      <c r="F68" s="63"/>
      <c r="G68" s="64"/>
      <c r="H68" s="64"/>
      <c r="I68" s="71">
        <f t="shared" si="1"/>
        <v>0</v>
      </c>
      <c r="J68" s="75">
        <f t="shared" ref="J68:J131" si="2">I68*E68</f>
        <v>0</v>
      </c>
      <c r="K68" s="76">
        <f>IF(F68="CZK",G68/'Žadatel a data za období N'!D$30*I68,G68*I68)</f>
        <v>0</v>
      </c>
      <c r="L68" s="77">
        <f>IF(F68="CZK",H68/'Žadatel a data za období N'!D$30*I68,H68*I68)</f>
        <v>0</v>
      </c>
    </row>
    <row r="69" spans="1:12" x14ac:dyDescent="0.25">
      <c r="A69" s="60">
        <v>66</v>
      </c>
      <c r="B69" s="61">
        <f>'Žadatel a data za období N'!B100</f>
        <v>0</v>
      </c>
      <c r="C69" s="113">
        <f>'Žadatel a data za období N'!C100:D100</f>
        <v>0</v>
      </c>
      <c r="D69" s="113"/>
      <c r="E69" s="62"/>
      <c r="F69" s="63"/>
      <c r="G69" s="64"/>
      <c r="H69" s="64"/>
      <c r="I69" s="71">
        <f t="shared" ref="I69:I132" si="3">IF(C69&lt;0.25,0,IF(C69&lt;=0.5,C69,1))</f>
        <v>0</v>
      </c>
      <c r="J69" s="75">
        <f t="shared" si="2"/>
        <v>0</v>
      </c>
      <c r="K69" s="76">
        <f>IF(F69="CZK",G69/'Žadatel a data za období N'!D$30*I69,G69*I69)</f>
        <v>0</v>
      </c>
      <c r="L69" s="77">
        <f>IF(F69="CZK",H69/'Žadatel a data za období N'!D$30*I69,H69*I69)</f>
        <v>0</v>
      </c>
    </row>
    <row r="70" spans="1:12" x14ac:dyDescent="0.25">
      <c r="A70" s="60">
        <v>67</v>
      </c>
      <c r="B70" s="61">
        <f>'Žadatel a data za období N'!B101</f>
        <v>0</v>
      </c>
      <c r="C70" s="113">
        <f>'Žadatel a data za období N'!C101:D101</f>
        <v>0</v>
      </c>
      <c r="D70" s="113"/>
      <c r="E70" s="62"/>
      <c r="F70" s="63"/>
      <c r="G70" s="64"/>
      <c r="H70" s="64"/>
      <c r="I70" s="71">
        <f t="shared" si="3"/>
        <v>0</v>
      </c>
      <c r="J70" s="75">
        <f t="shared" si="2"/>
        <v>0</v>
      </c>
      <c r="K70" s="76">
        <f>IF(F70="CZK",G70/'Žadatel a data za období N'!D$30*I70,G70*I70)</f>
        <v>0</v>
      </c>
      <c r="L70" s="77">
        <f>IF(F70="CZK",H70/'Žadatel a data za období N'!D$30*I70,H70*I70)</f>
        <v>0</v>
      </c>
    </row>
    <row r="71" spans="1:12" x14ac:dyDescent="0.25">
      <c r="A71" s="60">
        <v>68</v>
      </c>
      <c r="B71" s="61">
        <f>'Žadatel a data za období N'!B102</f>
        <v>0</v>
      </c>
      <c r="C71" s="113">
        <f>'Žadatel a data za období N'!C102:D102</f>
        <v>0</v>
      </c>
      <c r="D71" s="113"/>
      <c r="E71" s="62"/>
      <c r="F71" s="63"/>
      <c r="G71" s="64"/>
      <c r="H71" s="64"/>
      <c r="I71" s="71">
        <f t="shared" si="3"/>
        <v>0</v>
      </c>
      <c r="J71" s="75">
        <f t="shared" si="2"/>
        <v>0</v>
      </c>
      <c r="K71" s="76">
        <f>IF(F71="CZK",G71/'Žadatel a data za období N'!D$30*I71,G71*I71)</f>
        <v>0</v>
      </c>
      <c r="L71" s="77">
        <f>IF(F71="CZK",H71/'Žadatel a data za období N'!D$30*I71,H71*I71)</f>
        <v>0</v>
      </c>
    </row>
    <row r="72" spans="1:12" x14ac:dyDescent="0.25">
      <c r="A72" s="60">
        <v>69</v>
      </c>
      <c r="B72" s="61">
        <f>'Žadatel a data za období N'!B103</f>
        <v>0</v>
      </c>
      <c r="C72" s="113">
        <f>'Žadatel a data za období N'!C103:D103</f>
        <v>0</v>
      </c>
      <c r="D72" s="113"/>
      <c r="E72" s="62"/>
      <c r="F72" s="63"/>
      <c r="G72" s="64"/>
      <c r="H72" s="64"/>
      <c r="I72" s="71">
        <f t="shared" si="3"/>
        <v>0</v>
      </c>
      <c r="J72" s="75">
        <f t="shared" si="2"/>
        <v>0</v>
      </c>
      <c r="K72" s="76">
        <f>IF(F72="CZK",G72/'Žadatel a data za období N'!D$30*I72,G72*I72)</f>
        <v>0</v>
      </c>
      <c r="L72" s="77">
        <f>IF(F72="CZK",H72/'Žadatel a data za období N'!D$30*I72,H72*I72)</f>
        <v>0</v>
      </c>
    </row>
    <row r="73" spans="1:12" x14ac:dyDescent="0.25">
      <c r="A73" s="60">
        <v>70</v>
      </c>
      <c r="B73" s="61">
        <f>'Žadatel a data za období N'!B104</f>
        <v>0</v>
      </c>
      <c r="C73" s="113">
        <f>'Žadatel a data za období N'!C104:D104</f>
        <v>0</v>
      </c>
      <c r="D73" s="113"/>
      <c r="E73" s="62"/>
      <c r="F73" s="63"/>
      <c r="G73" s="64"/>
      <c r="H73" s="64"/>
      <c r="I73" s="71">
        <f t="shared" si="3"/>
        <v>0</v>
      </c>
      <c r="J73" s="75">
        <f t="shared" si="2"/>
        <v>0</v>
      </c>
      <c r="K73" s="76">
        <f>IF(F73="CZK",G73/'Žadatel a data za období N'!D$30*I73,G73*I73)</f>
        <v>0</v>
      </c>
      <c r="L73" s="77">
        <f>IF(F73="CZK",H73/'Žadatel a data za období N'!D$30*I73,H73*I73)</f>
        <v>0</v>
      </c>
    </row>
    <row r="74" spans="1:12" x14ac:dyDescent="0.25">
      <c r="A74" s="60">
        <v>71</v>
      </c>
      <c r="B74" s="61">
        <f>'Žadatel a data za období N'!B105</f>
        <v>0</v>
      </c>
      <c r="C74" s="113">
        <f>'Žadatel a data za období N'!C105:D105</f>
        <v>0</v>
      </c>
      <c r="D74" s="113"/>
      <c r="E74" s="62"/>
      <c r="F74" s="63"/>
      <c r="G74" s="64"/>
      <c r="H74" s="64"/>
      <c r="I74" s="71">
        <f t="shared" si="3"/>
        <v>0</v>
      </c>
      <c r="J74" s="75">
        <f t="shared" si="2"/>
        <v>0</v>
      </c>
      <c r="K74" s="76">
        <f>IF(F74="CZK",G74/'Žadatel a data za období N'!D$30*I74,G74*I74)</f>
        <v>0</v>
      </c>
      <c r="L74" s="77">
        <f>IF(F74="CZK",H74/'Žadatel a data za období N'!D$30*I74,H74*I74)</f>
        <v>0</v>
      </c>
    </row>
    <row r="75" spans="1:12" x14ac:dyDescent="0.25">
      <c r="A75" s="60">
        <v>72</v>
      </c>
      <c r="B75" s="61">
        <f>'Žadatel a data za období N'!B106</f>
        <v>0</v>
      </c>
      <c r="C75" s="113">
        <f>'Žadatel a data za období N'!C106:D106</f>
        <v>0</v>
      </c>
      <c r="D75" s="113"/>
      <c r="E75" s="62"/>
      <c r="F75" s="63"/>
      <c r="G75" s="64"/>
      <c r="H75" s="64"/>
      <c r="I75" s="71">
        <f t="shared" si="3"/>
        <v>0</v>
      </c>
      <c r="J75" s="75">
        <f t="shared" si="2"/>
        <v>0</v>
      </c>
      <c r="K75" s="76">
        <f>IF(F75="CZK",G75/'Žadatel a data za období N'!D$30*I75,G75*I75)</f>
        <v>0</v>
      </c>
      <c r="L75" s="77">
        <f>IF(F75="CZK",H75/'Žadatel a data za období N'!D$30*I75,H75*I75)</f>
        <v>0</v>
      </c>
    </row>
    <row r="76" spans="1:12" x14ac:dyDescent="0.25">
      <c r="A76" s="60">
        <v>73</v>
      </c>
      <c r="B76" s="61">
        <f>'Žadatel a data za období N'!B107</f>
        <v>0</v>
      </c>
      <c r="C76" s="113">
        <f>'Žadatel a data za období N'!C107:D107</f>
        <v>0</v>
      </c>
      <c r="D76" s="113"/>
      <c r="E76" s="62"/>
      <c r="F76" s="63"/>
      <c r="G76" s="64"/>
      <c r="H76" s="64"/>
      <c r="I76" s="71">
        <f t="shared" si="3"/>
        <v>0</v>
      </c>
      <c r="J76" s="75">
        <f t="shared" si="2"/>
        <v>0</v>
      </c>
      <c r="K76" s="76">
        <f>IF(F76="CZK",G76/'Žadatel a data za období N'!D$30*I76,G76*I76)</f>
        <v>0</v>
      </c>
      <c r="L76" s="77">
        <f>IF(F76="CZK",H76/'Žadatel a data za období N'!D$30*I76,H76*I76)</f>
        <v>0</v>
      </c>
    </row>
    <row r="77" spans="1:12" x14ac:dyDescent="0.25">
      <c r="A77" s="60">
        <v>74</v>
      </c>
      <c r="B77" s="61">
        <f>'Žadatel a data za období N'!B108</f>
        <v>0</v>
      </c>
      <c r="C77" s="113">
        <f>'Žadatel a data za období N'!C108:D108</f>
        <v>0</v>
      </c>
      <c r="D77" s="113"/>
      <c r="E77" s="62"/>
      <c r="F77" s="63"/>
      <c r="G77" s="64"/>
      <c r="H77" s="64"/>
      <c r="I77" s="71">
        <f t="shared" si="3"/>
        <v>0</v>
      </c>
      <c r="J77" s="75">
        <f t="shared" si="2"/>
        <v>0</v>
      </c>
      <c r="K77" s="76">
        <f>IF(F77="CZK",G77/'Žadatel a data za období N'!D$30*I77,G77*I77)</f>
        <v>0</v>
      </c>
      <c r="L77" s="77">
        <f>IF(F77="CZK",H77/'Žadatel a data za období N'!D$30*I77,H77*I77)</f>
        <v>0</v>
      </c>
    </row>
    <row r="78" spans="1:12" x14ac:dyDescent="0.25">
      <c r="A78" s="60">
        <v>75</v>
      </c>
      <c r="B78" s="61">
        <f>'Žadatel a data za období N'!B109</f>
        <v>0</v>
      </c>
      <c r="C78" s="113">
        <f>'Žadatel a data za období N'!C109:D109</f>
        <v>0</v>
      </c>
      <c r="D78" s="113"/>
      <c r="E78" s="62"/>
      <c r="F78" s="63"/>
      <c r="G78" s="64"/>
      <c r="H78" s="64"/>
      <c r="I78" s="71">
        <f t="shared" si="3"/>
        <v>0</v>
      </c>
      <c r="J78" s="75">
        <f t="shared" si="2"/>
        <v>0</v>
      </c>
      <c r="K78" s="76">
        <f>IF(F78="CZK",G78/'Žadatel a data za období N'!D$30*I78,G78*I78)</f>
        <v>0</v>
      </c>
      <c r="L78" s="77">
        <f>IF(F78="CZK",H78/'Žadatel a data za období N'!D$30*I78,H78*I78)</f>
        <v>0</v>
      </c>
    </row>
    <row r="79" spans="1:12" x14ac:dyDescent="0.25">
      <c r="A79" s="60">
        <v>76</v>
      </c>
      <c r="B79" s="61">
        <f>'Žadatel a data za období N'!B110</f>
        <v>0</v>
      </c>
      <c r="C79" s="113">
        <f>'Žadatel a data za období N'!C110:D110</f>
        <v>0</v>
      </c>
      <c r="D79" s="113"/>
      <c r="E79" s="62"/>
      <c r="F79" s="63"/>
      <c r="G79" s="64"/>
      <c r="H79" s="64"/>
      <c r="I79" s="71">
        <f t="shared" si="3"/>
        <v>0</v>
      </c>
      <c r="J79" s="75">
        <f t="shared" si="2"/>
        <v>0</v>
      </c>
      <c r="K79" s="76">
        <f>IF(F79="CZK",G79/'Žadatel a data za období N'!D$30*I79,G79*I79)</f>
        <v>0</v>
      </c>
      <c r="L79" s="77">
        <f>IF(F79="CZK",H79/'Žadatel a data za období N'!D$30*I79,H79*I79)</f>
        <v>0</v>
      </c>
    </row>
    <row r="80" spans="1:12" x14ac:dyDescent="0.25">
      <c r="A80" s="60">
        <v>77</v>
      </c>
      <c r="B80" s="61">
        <f>'Žadatel a data za období N'!B111</f>
        <v>0</v>
      </c>
      <c r="C80" s="113">
        <f>'Žadatel a data za období N'!C111:D111</f>
        <v>0</v>
      </c>
      <c r="D80" s="113"/>
      <c r="E80" s="62"/>
      <c r="F80" s="63"/>
      <c r="G80" s="64"/>
      <c r="H80" s="64"/>
      <c r="I80" s="71">
        <f t="shared" si="3"/>
        <v>0</v>
      </c>
      <c r="J80" s="75">
        <f t="shared" si="2"/>
        <v>0</v>
      </c>
      <c r="K80" s="76">
        <f>IF(F80="CZK",G80/'Žadatel a data za období N'!D$30*I80,G80*I80)</f>
        <v>0</v>
      </c>
      <c r="L80" s="77">
        <f>IF(F80="CZK",H80/'Žadatel a data za období N'!D$30*I80,H80*I80)</f>
        <v>0</v>
      </c>
    </row>
    <row r="81" spans="1:12" x14ac:dyDescent="0.25">
      <c r="A81" s="60">
        <v>78</v>
      </c>
      <c r="B81" s="61">
        <f>'Žadatel a data za období N'!B112</f>
        <v>0</v>
      </c>
      <c r="C81" s="113">
        <f>'Žadatel a data za období N'!C112:D112</f>
        <v>0</v>
      </c>
      <c r="D81" s="113"/>
      <c r="E81" s="62"/>
      <c r="F81" s="63"/>
      <c r="G81" s="64"/>
      <c r="H81" s="64"/>
      <c r="I81" s="71">
        <f t="shared" si="3"/>
        <v>0</v>
      </c>
      <c r="J81" s="75">
        <f t="shared" si="2"/>
        <v>0</v>
      </c>
      <c r="K81" s="76">
        <f>IF(F81="CZK",G81/'Žadatel a data za období N'!D$30*I81,G81*I81)</f>
        <v>0</v>
      </c>
      <c r="L81" s="77">
        <f>IF(F81="CZK",H81/'Žadatel a data za období N'!D$30*I81,H81*I81)</f>
        <v>0</v>
      </c>
    </row>
    <row r="82" spans="1:12" x14ac:dyDescent="0.25">
      <c r="A82" s="60">
        <v>79</v>
      </c>
      <c r="B82" s="61">
        <f>'Žadatel a data za období N'!B113</f>
        <v>0</v>
      </c>
      <c r="C82" s="113">
        <f>'Žadatel a data za období N'!C113:D113</f>
        <v>0</v>
      </c>
      <c r="D82" s="113"/>
      <c r="E82" s="62"/>
      <c r="F82" s="63"/>
      <c r="G82" s="64"/>
      <c r="H82" s="64"/>
      <c r="I82" s="71">
        <f t="shared" si="3"/>
        <v>0</v>
      </c>
      <c r="J82" s="75">
        <f t="shared" si="2"/>
        <v>0</v>
      </c>
      <c r="K82" s="76">
        <f>IF(F82="CZK",G82/'Žadatel a data za období N'!D$30*I82,G82*I82)</f>
        <v>0</v>
      </c>
      <c r="L82" s="77">
        <f>IF(F82="CZK",H82/'Žadatel a data za období N'!D$30*I82,H82*I82)</f>
        <v>0</v>
      </c>
    </row>
    <row r="83" spans="1:12" x14ac:dyDescent="0.25">
      <c r="A83" s="60">
        <v>80</v>
      </c>
      <c r="B83" s="61">
        <f>'Žadatel a data za období N'!B114</f>
        <v>0</v>
      </c>
      <c r="C83" s="113">
        <f>'Žadatel a data za období N'!C114:D114</f>
        <v>0</v>
      </c>
      <c r="D83" s="113"/>
      <c r="E83" s="62"/>
      <c r="F83" s="63"/>
      <c r="G83" s="64"/>
      <c r="H83" s="64"/>
      <c r="I83" s="71">
        <f t="shared" si="3"/>
        <v>0</v>
      </c>
      <c r="J83" s="75">
        <f t="shared" si="2"/>
        <v>0</v>
      </c>
      <c r="K83" s="76">
        <f>IF(F83="CZK",G83/'Žadatel a data za období N'!D$30*I83,G83*I83)</f>
        <v>0</v>
      </c>
      <c r="L83" s="77">
        <f>IF(F83="CZK",H83/'Žadatel a data za období N'!D$30*I83,H83*I83)</f>
        <v>0</v>
      </c>
    </row>
    <row r="84" spans="1:12" x14ac:dyDescent="0.25">
      <c r="A84" s="60">
        <v>81</v>
      </c>
      <c r="B84" s="61">
        <f>'Žadatel a data za období N'!B115</f>
        <v>0</v>
      </c>
      <c r="C84" s="113">
        <f>'Žadatel a data za období N'!C115:D115</f>
        <v>0</v>
      </c>
      <c r="D84" s="113"/>
      <c r="E84" s="62"/>
      <c r="F84" s="63"/>
      <c r="G84" s="64"/>
      <c r="H84" s="64"/>
      <c r="I84" s="71">
        <f t="shared" si="3"/>
        <v>0</v>
      </c>
      <c r="J84" s="75">
        <f t="shared" si="2"/>
        <v>0</v>
      </c>
      <c r="K84" s="76">
        <f>IF(F84="CZK",G84/'Žadatel a data za období N'!D$30*I84,G84*I84)</f>
        <v>0</v>
      </c>
      <c r="L84" s="77">
        <f>IF(F84="CZK",H84/'Žadatel a data za období N'!D$30*I84,H84*I84)</f>
        <v>0</v>
      </c>
    </row>
    <row r="85" spans="1:12" x14ac:dyDescent="0.25">
      <c r="A85" s="60">
        <v>82</v>
      </c>
      <c r="B85" s="61">
        <f>'Žadatel a data za období N'!B116</f>
        <v>0</v>
      </c>
      <c r="C85" s="113">
        <f>'Žadatel a data za období N'!C116:D116</f>
        <v>0</v>
      </c>
      <c r="D85" s="113"/>
      <c r="E85" s="62"/>
      <c r="F85" s="63"/>
      <c r="G85" s="64"/>
      <c r="H85" s="64"/>
      <c r="I85" s="71">
        <f t="shared" si="3"/>
        <v>0</v>
      </c>
      <c r="J85" s="75">
        <f t="shared" si="2"/>
        <v>0</v>
      </c>
      <c r="K85" s="76">
        <f>IF(F85="CZK",G85/'Žadatel a data za období N'!D$30*I85,G85*I85)</f>
        <v>0</v>
      </c>
      <c r="L85" s="77">
        <f>IF(F85="CZK",H85/'Žadatel a data za období N'!D$30*I85,H85*I85)</f>
        <v>0</v>
      </c>
    </row>
    <row r="86" spans="1:12" x14ac:dyDescent="0.25">
      <c r="A86" s="60">
        <v>83</v>
      </c>
      <c r="B86" s="61">
        <f>'Žadatel a data za období N'!B117</f>
        <v>0</v>
      </c>
      <c r="C86" s="113">
        <f>'Žadatel a data za období N'!C117:D117</f>
        <v>0</v>
      </c>
      <c r="D86" s="113"/>
      <c r="E86" s="62"/>
      <c r="F86" s="63"/>
      <c r="G86" s="64"/>
      <c r="H86" s="64"/>
      <c r="I86" s="71">
        <f t="shared" si="3"/>
        <v>0</v>
      </c>
      <c r="J86" s="75">
        <f t="shared" si="2"/>
        <v>0</v>
      </c>
      <c r="K86" s="76">
        <f>IF(F86="CZK",G86/'Žadatel a data za období N'!D$30*I86,G86*I86)</f>
        <v>0</v>
      </c>
      <c r="L86" s="77">
        <f>IF(F86="CZK",H86/'Žadatel a data za období N'!D$30*I86,H86*I86)</f>
        <v>0</v>
      </c>
    </row>
    <row r="87" spans="1:12" x14ac:dyDescent="0.25">
      <c r="A87" s="60">
        <v>84</v>
      </c>
      <c r="B87" s="61">
        <f>'Žadatel a data za období N'!B118</f>
        <v>0</v>
      </c>
      <c r="C87" s="113">
        <f>'Žadatel a data za období N'!C118:D118</f>
        <v>0</v>
      </c>
      <c r="D87" s="113"/>
      <c r="E87" s="62"/>
      <c r="F87" s="63"/>
      <c r="G87" s="64"/>
      <c r="H87" s="64"/>
      <c r="I87" s="71">
        <f t="shared" si="3"/>
        <v>0</v>
      </c>
      <c r="J87" s="75">
        <f t="shared" si="2"/>
        <v>0</v>
      </c>
      <c r="K87" s="76">
        <f>IF(F87="CZK",G87/'Žadatel a data za období N'!D$30*I87,G87*I87)</f>
        <v>0</v>
      </c>
      <c r="L87" s="77">
        <f>IF(F87="CZK",H87/'Žadatel a data za období N'!D$30*I87,H87*I87)</f>
        <v>0</v>
      </c>
    </row>
    <row r="88" spans="1:12" x14ac:dyDescent="0.25">
      <c r="A88" s="60">
        <v>85</v>
      </c>
      <c r="B88" s="61">
        <f>'Žadatel a data za období N'!B119</f>
        <v>0</v>
      </c>
      <c r="C88" s="113">
        <f>'Žadatel a data za období N'!C119:D119</f>
        <v>0</v>
      </c>
      <c r="D88" s="113"/>
      <c r="E88" s="62"/>
      <c r="F88" s="63"/>
      <c r="G88" s="64"/>
      <c r="H88" s="64"/>
      <c r="I88" s="71">
        <f t="shared" si="3"/>
        <v>0</v>
      </c>
      <c r="J88" s="75">
        <f t="shared" si="2"/>
        <v>0</v>
      </c>
      <c r="K88" s="76">
        <f>IF(F88="CZK",G88/'Žadatel a data za období N'!D$30*I88,G88*I88)</f>
        <v>0</v>
      </c>
      <c r="L88" s="77">
        <f>IF(F88="CZK",H88/'Žadatel a data za období N'!D$30*I88,H88*I88)</f>
        <v>0</v>
      </c>
    </row>
    <row r="89" spans="1:12" x14ac:dyDescent="0.25">
      <c r="A89" s="60">
        <v>86</v>
      </c>
      <c r="B89" s="61">
        <f>'Žadatel a data za období N'!B120</f>
        <v>0</v>
      </c>
      <c r="C89" s="113">
        <f>'Žadatel a data za období N'!C120:D120</f>
        <v>0</v>
      </c>
      <c r="D89" s="113"/>
      <c r="E89" s="62"/>
      <c r="F89" s="63"/>
      <c r="G89" s="64"/>
      <c r="H89" s="64"/>
      <c r="I89" s="71">
        <f t="shared" si="3"/>
        <v>0</v>
      </c>
      <c r="J89" s="75">
        <f t="shared" si="2"/>
        <v>0</v>
      </c>
      <c r="K89" s="76">
        <f>IF(F89="CZK",G89/'Žadatel a data za období N'!D$30*I89,G89*I89)</f>
        <v>0</v>
      </c>
      <c r="L89" s="77">
        <f>IF(F89="CZK",H89/'Žadatel a data za období N'!D$30*I89,H89*I89)</f>
        <v>0</v>
      </c>
    </row>
    <row r="90" spans="1:12" x14ac:dyDescent="0.25">
      <c r="A90" s="60">
        <v>87</v>
      </c>
      <c r="B90" s="61">
        <f>'Žadatel a data za období N'!B121</f>
        <v>0</v>
      </c>
      <c r="C90" s="113">
        <f>'Žadatel a data za období N'!C121:D121</f>
        <v>0</v>
      </c>
      <c r="D90" s="113"/>
      <c r="E90" s="62"/>
      <c r="F90" s="63"/>
      <c r="G90" s="64"/>
      <c r="H90" s="64"/>
      <c r="I90" s="71">
        <f t="shared" si="3"/>
        <v>0</v>
      </c>
      <c r="J90" s="75">
        <f t="shared" si="2"/>
        <v>0</v>
      </c>
      <c r="K90" s="76">
        <f>IF(F90="CZK",G90/'Žadatel a data za období N'!D$30*I90,G90*I90)</f>
        <v>0</v>
      </c>
      <c r="L90" s="77">
        <f>IF(F90="CZK",H90/'Žadatel a data za období N'!D$30*I90,H90*I90)</f>
        <v>0</v>
      </c>
    </row>
    <row r="91" spans="1:12" x14ac:dyDescent="0.25">
      <c r="A91" s="60">
        <v>88</v>
      </c>
      <c r="B91" s="61">
        <f>'Žadatel a data za období N'!B122</f>
        <v>0</v>
      </c>
      <c r="C91" s="113">
        <f>'Žadatel a data za období N'!C122:D122</f>
        <v>0</v>
      </c>
      <c r="D91" s="113"/>
      <c r="E91" s="62"/>
      <c r="F91" s="63"/>
      <c r="G91" s="64"/>
      <c r="H91" s="64"/>
      <c r="I91" s="71">
        <f t="shared" si="3"/>
        <v>0</v>
      </c>
      <c r="J91" s="75">
        <f t="shared" si="2"/>
        <v>0</v>
      </c>
      <c r="K91" s="76">
        <f>IF(F91="CZK",G91/'Žadatel a data za období N'!D$30*I91,G91*I91)</f>
        <v>0</v>
      </c>
      <c r="L91" s="77">
        <f>IF(F91="CZK",H91/'Žadatel a data za období N'!D$30*I91,H91*I91)</f>
        <v>0</v>
      </c>
    </row>
    <row r="92" spans="1:12" x14ac:dyDescent="0.25">
      <c r="A92" s="60">
        <v>89</v>
      </c>
      <c r="B92" s="61">
        <f>'Žadatel a data za období N'!B123</f>
        <v>0</v>
      </c>
      <c r="C92" s="113">
        <f>'Žadatel a data za období N'!C123:D123</f>
        <v>0</v>
      </c>
      <c r="D92" s="113"/>
      <c r="E92" s="62"/>
      <c r="F92" s="63"/>
      <c r="G92" s="64"/>
      <c r="H92" s="64"/>
      <c r="I92" s="71">
        <f t="shared" si="3"/>
        <v>0</v>
      </c>
      <c r="J92" s="75">
        <f t="shared" si="2"/>
        <v>0</v>
      </c>
      <c r="K92" s="76">
        <f>IF(F92="CZK",G92/'Žadatel a data za období N'!D$30*I92,G92*I92)</f>
        <v>0</v>
      </c>
      <c r="L92" s="77">
        <f>IF(F92="CZK",H92/'Žadatel a data za období N'!D$30*I92,H92*I92)</f>
        <v>0</v>
      </c>
    </row>
    <row r="93" spans="1:12" x14ac:dyDescent="0.25">
      <c r="A93" s="60">
        <v>90</v>
      </c>
      <c r="B93" s="61">
        <f>'Žadatel a data za období N'!B124</f>
        <v>0</v>
      </c>
      <c r="C93" s="113">
        <f>'Žadatel a data za období N'!C124:D124</f>
        <v>0</v>
      </c>
      <c r="D93" s="113"/>
      <c r="E93" s="62"/>
      <c r="F93" s="63"/>
      <c r="G93" s="64"/>
      <c r="H93" s="64"/>
      <c r="I93" s="71">
        <f t="shared" si="3"/>
        <v>0</v>
      </c>
      <c r="J93" s="75">
        <f t="shared" si="2"/>
        <v>0</v>
      </c>
      <c r="K93" s="76">
        <f>IF(F93="CZK",G93/'Žadatel a data za období N'!D$30*I93,G93*I93)</f>
        <v>0</v>
      </c>
      <c r="L93" s="77">
        <f>IF(F93="CZK",H93/'Žadatel a data za období N'!D$30*I93,H93*I93)</f>
        <v>0</v>
      </c>
    </row>
    <row r="94" spans="1:12" x14ac:dyDescent="0.25">
      <c r="A94" s="60">
        <v>91</v>
      </c>
      <c r="B94" s="61">
        <f>'Žadatel a data za období N'!B125</f>
        <v>0</v>
      </c>
      <c r="C94" s="113">
        <f>'Žadatel a data za období N'!C125:D125</f>
        <v>0</v>
      </c>
      <c r="D94" s="113"/>
      <c r="E94" s="62"/>
      <c r="F94" s="63"/>
      <c r="G94" s="64"/>
      <c r="H94" s="64"/>
      <c r="I94" s="71">
        <f t="shared" si="3"/>
        <v>0</v>
      </c>
      <c r="J94" s="75">
        <f t="shared" si="2"/>
        <v>0</v>
      </c>
      <c r="K94" s="76">
        <f>IF(F94="CZK",G94/'Žadatel a data za období N'!D$30*I94,G94*I94)</f>
        <v>0</v>
      </c>
      <c r="L94" s="77">
        <f>IF(F94="CZK",H94/'Žadatel a data za období N'!D$30*I94,H94*I94)</f>
        <v>0</v>
      </c>
    </row>
    <row r="95" spans="1:12" x14ac:dyDescent="0.25">
      <c r="A95" s="60">
        <v>92</v>
      </c>
      <c r="B95" s="61">
        <f>'Žadatel a data za období N'!B126</f>
        <v>0</v>
      </c>
      <c r="C95" s="113">
        <f>'Žadatel a data za období N'!C126:D126</f>
        <v>0</v>
      </c>
      <c r="D95" s="113"/>
      <c r="E95" s="62"/>
      <c r="F95" s="63"/>
      <c r="G95" s="64"/>
      <c r="H95" s="64"/>
      <c r="I95" s="71">
        <f t="shared" si="3"/>
        <v>0</v>
      </c>
      <c r="J95" s="75">
        <f t="shared" si="2"/>
        <v>0</v>
      </c>
      <c r="K95" s="76">
        <f>IF(F95="CZK",G95/'Žadatel a data za období N'!D$30*I95,G95*I95)</f>
        <v>0</v>
      </c>
      <c r="L95" s="77">
        <f>IF(F95="CZK",H95/'Žadatel a data za období N'!D$30*I95,H95*I95)</f>
        <v>0</v>
      </c>
    </row>
    <row r="96" spans="1:12" x14ac:dyDescent="0.25">
      <c r="A96" s="60">
        <v>93</v>
      </c>
      <c r="B96" s="61">
        <f>'Žadatel a data za období N'!B127</f>
        <v>0</v>
      </c>
      <c r="C96" s="113">
        <f>'Žadatel a data za období N'!C127:D127</f>
        <v>0</v>
      </c>
      <c r="D96" s="113"/>
      <c r="E96" s="62"/>
      <c r="F96" s="63"/>
      <c r="G96" s="64"/>
      <c r="H96" s="64"/>
      <c r="I96" s="71">
        <f t="shared" si="3"/>
        <v>0</v>
      </c>
      <c r="J96" s="75">
        <f t="shared" si="2"/>
        <v>0</v>
      </c>
      <c r="K96" s="76">
        <f>IF(F96="CZK",G96/'Žadatel a data za období N'!D$30*I96,G96*I96)</f>
        <v>0</v>
      </c>
      <c r="L96" s="77">
        <f>IF(F96="CZK",H96/'Žadatel a data za období N'!D$30*I96,H96*I96)</f>
        <v>0</v>
      </c>
    </row>
    <row r="97" spans="1:12" x14ac:dyDescent="0.25">
      <c r="A97" s="60">
        <v>94</v>
      </c>
      <c r="B97" s="61">
        <f>'Žadatel a data za období N'!B128</f>
        <v>0</v>
      </c>
      <c r="C97" s="113">
        <f>'Žadatel a data za období N'!C128:D128</f>
        <v>0</v>
      </c>
      <c r="D97" s="113"/>
      <c r="E97" s="62"/>
      <c r="F97" s="63"/>
      <c r="G97" s="64"/>
      <c r="H97" s="64"/>
      <c r="I97" s="71">
        <f t="shared" si="3"/>
        <v>0</v>
      </c>
      <c r="J97" s="75">
        <f t="shared" si="2"/>
        <v>0</v>
      </c>
      <c r="K97" s="76">
        <f>IF(F97="CZK",G97/'Žadatel a data za období N'!D$30*I97,G97*I97)</f>
        <v>0</v>
      </c>
      <c r="L97" s="77">
        <f>IF(F97="CZK",H97/'Žadatel a data za období N'!D$30*I97,H97*I97)</f>
        <v>0</v>
      </c>
    </row>
    <row r="98" spans="1:12" x14ac:dyDescent="0.25">
      <c r="A98" s="60">
        <v>95</v>
      </c>
      <c r="B98" s="61">
        <f>'Žadatel a data za období N'!B129</f>
        <v>0</v>
      </c>
      <c r="C98" s="113">
        <f>'Žadatel a data za období N'!C129:D129</f>
        <v>0</v>
      </c>
      <c r="D98" s="113"/>
      <c r="E98" s="62"/>
      <c r="F98" s="63"/>
      <c r="G98" s="64"/>
      <c r="H98" s="64"/>
      <c r="I98" s="71">
        <f t="shared" si="3"/>
        <v>0</v>
      </c>
      <c r="J98" s="75">
        <f t="shared" si="2"/>
        <v>0</v>
      </c>
      <c r="K98" s="76">
        <f>IF(F98="CZK",G98/'Žadatel a data za období N'!D$30*I98,G98*I98)</f>
        <v>0</v>
      </c>
      <c r="L98" s="77">
        <f>IF(F98="CZK",H98/'Žadatel a data za období N'!D$30*I98,H98*I98)</f>
        <v>0</v>
      </c>
    </row>
    <row r="99" spans="1:12" x14ac:dyDescent="0.25">
      <c r="A99" s="60">
        <v>96</v>
      </c>
      <c r="B99" s="61">
        <f>'Žadatel a data za období N'!B130</f>
        <v>0</v>
      </c>
      <c r="C99" s="113">
        <f>'Žadatel a data za období N'!C130:D130</f>
        <v>0</v>
      </c>
      <c r="D99" s="113"/>
      <c r="E99" s="62"/>
      <c r="F99" s="63"/>
      <c r="G99" s="64"/>
      <c r="H99" s="64"/>
      <c r="I99" s="71">
        <f t="shared" si="3"/>
        <v>0</v>
      </c>
      <c r="J99" s="75">
        <f t="shared" si="2"/>
        <v>0</v>
      </c>
      <c r="K99" s="76">
        <f>IF(F99="CZK",G99/'Žadatel a data za období N'!D$30*I99,G99*I99)</f>
        <v>0</v>
      </c>
      <c r="L99" s="77">
        <f>IF(F99="CZK",H99/'Žadatel a data za období N'!D$30*I99,H99*I99)</f>
        <v>0</v>
      </c>
    </row>
    <row r="100" spans="1:12" x14ac:dyDescent="0.25">
      <c r="A100" s="60">
        <v>97</v>
      </c>
      <c r="B100" s="61">
        <f>'Žadatel a data za období N'!B131</f>
        <v>0</v>
      </c>
      <c r="C100" s="113">
        <f>'Žadatel a data za období N'!C131:D131</f>
        <v>0</v>
      </c>
      <c r="D100" s="113"/>
      <c r="E100" s="62"/>
      <c r="F100" s="63"/>
      <c r="G100" s="64"/>
      <c r="H100" s="64"/>
      <c r="I100" s="71">
        <f t="shared" si="3"/>
        <v>0</v>
      </c>
      <c r="J100" s="75">
        <f t="shared" si="2"/>
        <v>0</v>
      </c>
      <c r="K100" s="76">
        <f>IF(F100="CZK",G100/'Žadatel a data za období N'!D$30*I100,G100*I100)</f>
        <v>0</v>
      </c>
      <c r="L100" s="77">
        <f>IF(F100="CZK",H100/'Žadatel a data za období N'!D$30*I100,H100*I100)</f>
        <v>0</v>
      </c>
    </row>
    <row r="101" spans="1:12" x14ac:dyDescent="0.25">
      <c r="A101" s="60">
        <v>98</v>
      </c>
      <c r="B101" s="61">
        <f>'Žadatel a data za období N'!B132</f>
        <v>0</v>
      </c>
      <c r="C101" s="113">
        <f>'Žadatel a data za období N'!C132:D132</f>
        <v>0</v>
      </c>
      <c r="D101" s="113"/>
      <c r="E101" s="62"/>
      <c r="F101" s="63"/>
      <c r="G101" s="64"/>
      <c r="H101" s="64"/>
      <c r="I101" s="71">
        <f t="shared" si="3"/>
        <v>0</v>
      </c>
      <c r="J101" s="75">
        <f t="shared" si="2"/>
        <v>0</v>
      </c>
      <c r="K101" s="76">
        <f>IF(F101="CZK",G101/'Žadatel a data za období N'!D$30*I101,G101*I101)</f>
        <v>0</v>
      </c>
      <c r="L101" s="77">
        <f>IF(F101="CZK",H101/'Žadatel a data za období N'!D$30*I101,H101*I101)</f>
        <v>0</v>
      </c>
    </row>
    <row r="102" spans="1:12" x14ac:dyDescent="0.25">
      <c r="A102" s="60">
        <v>99</v>
      </c>
      <c r="B102" s="61">
        <f>'Žadatel a data za období N'!B133</f>
        <v>0</v>
      </c>
      <c r="C102" s="113">
        <f>'Žadatel a data za období N'!C133:D133</f>
        <v>0</v>
      </c>
      <c r="D102" s="113"/>
      <c r="E102" s="62"/>
      <c r="F102" s="63"/>
      <c r="G102" s="64"/>
      <c r="H102" s="64"/>
      <c r="I102" s="71">
        <f t="shared" si="3"/>
        <v>0</v>
      </c>
      <c r="J102" s="75">
        <f t="shared" si="2"/>
        <v>0</v>
      </c>
      <c r="K102" s="76">
        <f>IF(F102="CZK",G102/'Žadatel a data za období N'!D$30*I102,G102*I102)</f>
        <v>0</v>
      </c>
      <c r="L102" s="77">
        <f>IF(F102="CZK",H102/'Žadatel a data za období N'!D$30*I102,H102*I102)</f>
        <v>0</v>
      </c>
    </row>
    <row r="103" spans="1:12" x14ac:dyDescent="0.25">
      <c r="A103" s="60">
        <v>100</v>
      </c>
      <c r="B103" s="61">
        <f>'Žadatel a data za období N'!B134</f>
        <v>0</v>
      </c>
      <c r="C103" s="113">
        <f>'Žadatel a data za období N'!C134:D134</f>
        <v>0</v>
      </c>
      <c r="D103" s="113"/>
      <c r="E103" s="62"/>
      <c r="F103" s="63"/>
      <c r="G103" s="64"/>
      <c r="H103" s="64"/>
      <c r="I103" s="71">
        <f t="shared" si="3"/>
        <v>0</v>
      </c>
      <c r="J103" s="75">
        <f t="shared" si="2"/>
        <v>0</v>
      </c>
      <c r="K103" s="76">
        <f>IF(F103="CZK",G103/'Žadatel a data za období N'!D$30*I103,G103*I103)</f>
        <v>0</v>
      </c>
      <c r="L103" s="77">
        <f>IF(F103="CZK",H103/'Žadatel a data za období N'!D$30*I103,H103*I103)</f>
        <v>0</v>
      </c>
    </row>
    <row r="104" spans="1:12" x14ac:dyDescent="0.25">
      <c r="A104" s="60">
        <v>101</v>
      </c>
      <c r="B104" s="61">
        <f>'Žadatel a data za období N'!B135</f>
        <v>0</v>
      </c>
      <c r="C104" s="113">
        <f>'Žadatel a data za období N'!C135:D135</f>
        <v>0</v>
      </c>
      <c r="D104" s="113"/>
      <c r="E104" s="62"/>
      <c r="F104" s="63"/>
      <c r="G104" s="64"/>
      <c r="H104" s="64"/>
      <c r="I104" s="71">
        <f t="shared" si="3"/>
        <v>0</v>
      </c>
      <c r="J104" s="75">
        <f t="shared" si="2"/>
        <v>0</v>
      </c>
      <c r="K104" s="76">
        <f>IF(F104="CZK",G104/'Žadatel a data za období N'!D$30*I104,G104*I104)</f>
        <v>0</v>
      </c>
      <c r="L104" s="77">
        <f>IF(F104="CZK",H104/'Žadatel a data za období N'!D$30*I104,H104*I104)</f>
        <v>0</v>
      </c>
    </row>
    <row r="105" spans="1:12" x14ac:dyDescent="0.25">
      <c r="A105" s="60">
        <v>102</v>
      </c>
      <c r="B105" s="61">
        <f>'Žadatel a data za období N'!B136</f>
        <v>0</v>
      </c>
      <c r="C105" s="113">
        <f>'Žadatel a data za období N'!C136:D136</f>
        <v>0</v>
      </c>
      <c r="D105" s="113"/>
      <c r="E105" s="62"/>
      <c r="F105" s="63"/>
      <c r="G105" s="64"/>
      <c r="H105" s="64"/>
      <c r="I105" s="71">
        <f t="shared" si="3"/>
        <v>0</v>
      </c>
      <c r="J105" s="75">
        <f t="shared" si="2"/>
        <v>0</v>
      </c>
      <c r="K105" s="76">
        <f>IF(F105="CZK",G105/'Žadatel a data za období N'!D$30*I105,G105*I105)</f>
        <v>0</v>
      </c>
      <c r="L105" s="77">
        <f>IF(F105="CZK",H105/'Žadatel a data za období N'!D$30*I105,H105*I105)</f>
        <v>0</v>
      </c>
    </row>
    <row r="106" spans="1:12" x14ac:dyDescent="0.25">
      <c r="A106" s="60">
        <v>103</v>
      </c>
      <c r="B106" s="61">
        <f>'Žadatel a data za období N'!B137</f>
        <v>0</v>
      </c>
      <c r="C106" s="113">
        <f>'Žadatel a data za období N'!C137:D137</f>
        <v>0</v>
      </c>
      <c r="D106" s="113"/>
      <c r="E106" s="62"/>
      <c r="F106" s="63"/>
      <c r="G106" s="64"/>
      <c r="H106" s="64"/>
      <c r="I106" s="71">
        <f t="shared" si="3"/>
        <v>0</v>
      </c>
      <c r="J106" s="75">
        <f t="shared" si="2"/>
        <v>0</v>
      </c>
      <c r="K106" s="76">
        <f>IF(F106="CZK",G106/'Žadatel a data za období N'!D$30*I106,G106*I106)</f>
        <v>0</v>
      </c>
      <c r="L106" s="77">
        <f>IF(F106="CZK",H106/'Žadatel a data za období N'!D$30*I106,H106*I106)</f>
        <v>0</v>
      </c>
    </row>
    <row r="107" spans="1:12" x14ac:dyDescent="0.25">
      <c r="A107" s="60">
        <v>104</v>
      </c>
      <c r="B107" s="61">
        <f>'Žadatel a data za období N'!B138</f>
        <v>0</v>
      </c>
      <c r="C107" s="113">
        <f>'Žadatel a data za období N'!C138:D138</f>
        <v>0</v>
      </c>
      <c r="D107" s="113"/>
      <c r="E107" s="62"/>
      <c r="F107" s="63"/>
      <c r="G107" s="64"/>
      <c r="H107" s="64"/>
      <c r="I107" s="71">
        <f t="shared" si="3"/>
        <v>0</v>
      </c>
      <c r="J107" s="75">
        <f t="shared" si="2"/>
        <v>0</v>
      </c>
      <c r="K107" s="76">
        <f>IF(F107="CZK",G107/'Žadatel a data za období N'!D$30*I107,G107*I107)</f>
        <v>0</v>
      </c>
      <c r="L107" s="77">
        <f>IF(F107="CZK",H107/'Žadatel a data za období N'!D$30*I107,H107*I107)</f>
        <v>0</v>
      </c>
    </row>
    <row r="108" spans="1:12" x14ac:dyDescent="0.25">
      <c r="A108" s="60">
        <v>105</v>
      </c>
      <c r="B108" s="61">
        <f>'Žadatel a data za období N'!B139</f>
        <v>0</v>
      </c>
      <c r="C108" s="113">
        <f>'Žadatel a data za období N'!C139:D139</f>
        <v>0</v>
      </c>
      <c r="D108" s="113"/>
      <c r="E108" s="62"/>
      <c r="F108" s="63"/>
      <c r="G108" s="64"/>
      <c r="H108" s="64"/>
      <c r="I108" s="71">
        <f t="shared" si="3"/>
        <v>0</v>
      </c>
      <c r="J108" s="75">
        <f t="shared" si="2"/>
        <v>0</v>
      </c>
      <c r="K108" s="76">
        <f>IF(F108="CZK",G108/'Žadatel a data za období N'!D$30*I108,G108*I108)</f>
        <v>0</v>
      </c>
      <c r="L108" s="77">
        <f>IF(F108="CZK",H108/'Žadatel a data za období N'!D$30*I108,H108*I108)</f>
        <v>0</v>
      </c>
    </row>
    <row r="109" spans="1:12" x14ac:dyDescent="0.25">
      <c r="A109" s="60">
        <v>106</v>
      </c>
      <c r="B109" s="61">
        <f>'Žadatel a data za období N'!B140</f>
        <v>0</v>
      </c>
      <c r="C109" s="113">
        <f>'Žadatel a data za období N'!C140:D140</f>
        <v>0</v>
      </c>
      <c r="D109" s="113"/>
      <c r="E109" s="62"/>
      <c r="F109" s="63"/>
      <c r="G109" s="64"/>
      <c r="H109" s="64"/>
      <c r="I109" s="71">
        <f t="shared" si="3"/>
        <v>0</v>
      </c>
      <c r="J109" s="75">
        <f t="shared" si="2"/>
        <v>0</v>
      </c>
      <c r="K109" s="76">
        <f>IF(F109="CZK",G109/'Žadatel a data za období N'!D$30*I109,G109*I109)</f>
        <v>0</v>
      </c>
      <c r="L109" s="77">
        <f>IF(F109="CZK",H109/'Žadatel a data za období N'!D$30*I109,H109*I109)</f>
        <v>0</v>
      </c>
    </row>
    <row r="110" spans="1:12" x14ac:dyDescent="0.25">
      <c r="A110" s="60">
        <v>107</v>
      </c>
      <c r="B110" s="61">
        <f>'Žadatel a data za období N'!B141</f>
        <v>0</v>
      </c>
      <c r="C110" s="113">
        <f>'Žadatel a data za období N'!C141:D141</f>
        <v>0</v>
      </c>
      <c r="D110" s="113"/>
      <c r="E110" s="62"/>
      <c r="F110" s="63"/>
      <c r="G110" s="64"/>
      <c r="H110" s="64"/>
      <c r="I110" s="71">
        <f t="shared" si="3"/>
        <v>0</v>
      </c>
      <c r="J110" s="75">
        <f t="shared" si="2"/>
        <v>0</v>
      </c>
      <c r="K110" s="76">
        <f>IF(F110="CZK",G110/'Žadatel a data za období N'!D$30*I110,G110*I110)</f>
        <v>0</v>
      </c>
      <c r="L110" s="77">
        <f>IF(F110="CZK",H110/'Žadatel a data za období N'!D$30*I110,H110*I110)</f>
        <v>0</v>
      </c>
    </row>
    <row r="111" spans="1:12" x14ac:dyDescent="0.25">
      <c r="A111" s="60">
        <v>108</v>
      </c>
      <c r="B111" s="61">
        <f>'Žadatel a data za období N'!B142</f>
        <v>0</v>
      </c>
      <c r="C111" s="113">
        <f>'Žadatel a data za období N'!C142:D142</f>
        <v>0</v>
      </c>
      <c r="D111" s="113"/>
      <c r="E111" s="62"/>
      <c r="F111" s="63"/>
      <c r="G111" s="64"/>
      <c r="H111" s="64"/>
      <c r="I111" s="71">
        <f t="shared" si="3"/>
        <v>0</v>
      </c>
      <c r="J111" s="75">
        <f t="shared" si="2"/>
        <v>0</v>
      </c>
      <c r="K111" s="76">
        <f>IF(F111="CZK",G111/'Žadatel a data za období N'!D$30*I111,G111*I111)</f>
        <v>0</v>
      </c>
      <c r="L111" s="77">
        <f>IF(F111="CZK",H111/'Žadatel a data za období N'!D$30*I111,H111*I111)</f>
        <v>0</v>
      </c>
    </row>
    <row r="112" spans="1:12" x14ac:dyDescent="0.25">
      <c r="A112" s="60">
        <v>109</v>
      </c>
      <c r="B112" s="61">
        <f>'Žadatel a data za období N'!B143</f>
        <v>0</v>
      </c>
      <c r="C112" s="113">
        <f>'Žadatel a data za období N'!C143:D143</f>
        <v>0</v>
      </c>
      <c r="D112" s="113"/>
      <c r="E112" s="62"/>
      <c r="F112" s="63"/>
      <c r="G112" s="64"/>
      <c r="H112" s="64"/>
      <c r="I112" s="71">
        <f t="shared" si="3"/>
        <v>0</v>
      </c>
      <c r="J112" s="75">
        <f t="shared" si="2"/>
        <v>0</v>
      </c>
      <c r="K112" s="76">
        <f>IF(F112="CZK",G112/'Žadatel a data za období N'!D$30*I112,G112*I112)</f>
        <v>0</v>
      </c>
      <c r="L112" s="77">
        <f>IF(F112="CZK",H112/'Žadatel a data za období N'!D$30*I112,H112*I112)</f>
        <v>0</v>
      </c>
    </row>
    <row r="113" spans="1:12" x14ac:dyDescent="0.25">
      <c r="A113" s="60">
        <v>110</v>
      </c>
      <c r="B113" s="61">
        <f>'Žadatel a data za období N'!B144</f>
        <v>0</v>
      </c>
      <c r="C113" s="113">
        <f>'Žadatel a data za období N'!C144:D144</f>
        <v>0</v>
      </c>
      <c r="D113" s="113"/>
      <c r="E113" s="62"/>
      <c r="F113" s="63"/>
      <c r="G113" s="64"/>
      <c r="H113" s="64"/>
      <c r="I113" s="71">
        <f t="shared" si="3"/>
        <v>0</v>
      </c>
      <c r="J113" s="75">
        <f t="shared" si="2"/>
        <v>0</v>
      </c>
      <c r="K113" s="76">
        <f>IF(F113="CZK",G113/'Žadatel a data za období N'!D$30*I113,G113*I113)</f>
        <v>0</v>
      </c>
      <c r="L113" s="77">
        <f>IF(F113="CZK",H113/'Žadatel a data za období N'!D$30*I113,H113*I113)</f>
        <v>0</v>
      </c>
    </row>
    <row r="114" spans="1:12" x14ac:dyDescent="0.25">
      <c r="A114" s="60">
        <v>111</v>
      </c>
      <c r="B114" s="61">
        <f>'Žadatel a data za období N'!B145</f>
        <v>0</v>
      </c>
      <c r="C114" s="113">
        <f>'Žadatel a data za období N'!C145:D145</f>
        <v>0</v>
      </c>
      <c r="D114" s="113"/>
      <c r="E114" s="62"/>
      <c r="F114" s="63"/>
      <c r="G114" s="64"/>
      <c r="H114" s="64"/>
      <c r="I114" s="71">
        <f t="shared" si="3"/>
        <v>0</v>
      </c>
      <c r="J114" s="75">
        <f t="shared" si="2"/>
        <v>0</v>
      </c>
      <c r="K114" s="76">
        <f>IF(F114="CZK",G114/'Žadatel a data za období N'!D$30*I114,G114*I114)</f>
        <v>0</v>
      </c>
      <c r="L114" s="77">
        <f>IF(F114="CZK",H114/'Žadatel a data za období N'!D$30*I114,H114*I114)</f>
        <v>0</v>
      </c>
    </row>
    <row r="115" spans="1:12" x14ac:dyDescent="0.25">
      <c r="A115" s="60">
        <v>112</v>
      </c>
      <c r="B115" s="61">
        <f>'Žadatel a data za období N'!B146</f>
        <v>0</v>
      </c>
      <c r="C115" s="113">
        <f>'Žadatel a data za období N'!C146:D146</f>
        <v>0</v>
      </c>
      <c r="D115" s="113"/>
      <c r="E115" s="62"/>
      <c r="F115" s="63"/>
      <c r="G115" s="64"/>
      <c r="H115" s="64"/>
      <c r="I115" s="71">
        <f t="shared" si="3"/>
        <v>0</v>
      </c>
      <c r="J115" s="75">
        <f t="shared" si="2"/>
        <v>0</v>
      </c>
      <c r="K115" s="76">
        <f>IF(F115="CZK",G115/'Žadatel a data za období N'!D$30*I115,G115*I115)</f>
        <v>0</v>
      </c>
      <c r="L115" s="77">
        <f>IF(F115="CZK",H115/'Žadatel a data za období N'!D$30*I115,H115*I115)</f>
        <v>0</v>
      </c>
    </row>
    <row r="116" spans="1:12" x14ac:dyDescent="0.25">
      <c r="A116" s="60">
        <v>113</v>
      </c>
      <c r="B116" s="61">
        <f>'Žadatel a data za období N'!B147</f>
        <v>0</v>
      </c>
      <c r="C116" s="113">
        <f>'Žadatel a data za období N'!C147:D147</f>
        <v>0</v>
      </c>
      <c r="D116" s="113"/>
      <c r="E116" s="62"/>
      <c r="F116" s="63"/>
      <c r="G116" s="64"/>
      <c r="H116" s="64"/>
      <c r="I116" s="71">
        <f t="shared" si="3"/>
        <v>0</v>
      </c>
      <c r="J116" s="75">
        <f t="shared" si="2"/>
        <v>0</v>
      </c>
      <c r="K116" s="76">
        <f>IF(F116="CZK",G116/'Žadatel a data za období N'!D$30*I116,G116*I116)</f>
        <v>0</v>
      </c>
      <c r="L116" s="77">
        <f>IF(F116="CZK",H116/'Žadatel a data za období N'!D$30*I116,H116*I116)</f>
        <v>0</v>
      </c>
    </row>
    <row r="117" spans="1:12" x14ac:dyDescent="0.25">
      <c r="A117" s="60">
        <v>114</v>
      </c>
      <c r="B117" s="61">
        <f>'Žadatel a data za období N'!B148</f>
        <v>0</v>
      </c>
      <c r="C117" s="113">
        <f>'Žadatel a data za období N'!C148:D148</f>
        <v>0</v>
      </c>
      <c r="D117" s="113"/>
      <c r="E117" s="62"/>
      <c r="F117" s="63"/>
      <c r="G117" s="64"/>
      <c r="H117" s="64"/>
      <c r="I117" s="71">
        <f t="shared" si="3"/>
        <v>0</v>
      </c>
      <c r="J117" s="75">
        <f t="shared" si="2"/>
        <v>0</v>
      </c>
      <c r="K117" s="76">
        <f>IF(F117="CZK",G117/'Žadatel a data za období N'!D$30*I117,G117*I117)</f>
        <v>0</v>
      </c>
      <c r="L117" s="77">
        <f>IF(F117="CZK",H117/'Žadatel a data za období N'!D$30*I117,H117*I117)</f>
        <v>0</v>
      </c>
    </row>
    <row r="118" spans="1:12" x14ac:dyDescent="0.25">
      <c r="A118" s="60">
        <v>115</v>
      </c>
      <c r="B118" s="61">
        <f>'Žadatel a data za období N'!B149</f>
        <v>0</v>
      </c>
      <c r="C118" s="113">
        <f>'Žadatel a data za období N'!C149:D149</f>
        <v>0</v>
      </c>
      <c r="D118" s="113"/>
      <c r="E118" s="62"/>
      <c r="F118" s="63"/>
      <c r="G118" s="64"/>
      <c r="H118" s="64"/>
      <c r="I118" s="71">
        <f t="shared" si="3"/>
        <v>0</v>
      </c>
      <c r="J118" s="75">
        <f t="shared" si="2"/>
        <v>0</v>
      </c>
      <c r="K118" s="76">
        <f>IF(F118="CZK",G118/'Žadatel a data za období N'!D$30*I118,G118*I118)</f>
        <v>0</v>
      </c>
      <c r="L118" s="77">
        <f>IF(F118="CZK",H118/'Žadatel a data za období N'!D$30*I118,H118*I118)</f>
        <v>0</v>
      </c>
    </row>
    <row r="119" spans="1:12" x14ac:dyDescent="0.25">
      <c r="A119" s="60">
        <v>116</v>
      </c>
      <c r="B119" s="61">
        <f>'Žadatel a data za období N'!B150</f>
        <v>0</v>
      </c>
      <c r="C119" s="113">
        <f>'Žadatel a data za období N'!C150:D150</f>
        <v>0</v>
      </c>
      <c r="D119" s="113"/>
      <c r="E119" s="62"/>
      <c r="F119" s="63"/>
      <c r="G119" s="64"/>
      <c r="H119" s="64"/>
      <c r="I119" s="71">
        <f t="shared" si="3"/>
        <v>0</v>
      </c>
      <c r="J119" s="75">
        <f t="shared" si="2"/>
        <v>0</v>
      </c>
      <c r="K119" s="76">
        <f>IF(F119="CZK",G119/'Žadatel a data za období N'!D$30*I119,G119*I119)</f>
        <v>0</v>
      </c>
      <c r="L119" s="77">
        <f>IF(F119="CZK",H119/'Žadatel a data za období N'!D$30*I119,H119*I119)</f>
        <v>0</v>
      </c>
    </row>
    <row r="120" spans="1:12" x14ac:dyDescent="0.25">
      <c r="A120" s="60">
        <v>117</v>
      </c>
      <c r="B120" s="61">
        <f>'Žadatel a data za období N'!B151</f>
        <v>0</v>
      </c>
      <c r="C120" s="113">
        <f>'Žadatel a data za období N'!C151:D151</f>
        <v>0</v>
      </c>
      <c r="D120" s="113"/>
      <c r="E120" s="62"/>
      <c r="F120" s="63"/>
      <c r="G120" s="64"/>
      <c r="H120" s="64"/>
      <c r="I120" s="71">
        <f t="shared" si="3"/>
        <v>0</v>
      </c>
      <c r="J120" s="75">
        <f t="shared" si="2"/>
        <v>0</v>
      </c>
      <c r="K120" s="76">
        <f>IF(F120="CZK",G120/'Žadatel a data za období N'!D$30*I120,G120*I120)</f>
        <v>0</v>
      </c>
      <c r="L120" s="77">
        <f>IF(F120="CZK",H120/'Žadatel a data za období N'!D$30*I120,H120*I120)</f>
        <v>0</v>
      </c>
    </row>
    <row r="121" spans="1:12" x14ac:dyDescent="0.25">
      <c r="A121" s="60">
        <v>118</v>
      </c>
      <c r="B121" s="61">
        <f>'Žadatel a data za období N'!B152</f>
        <v>0</v>
      </c>
      <c r="C121" s="113">
        <f>'Žadatel a data za období N'!C152:D152</f>
        <v>0</v>
      </c>
      <c r="D121" s="113"/>
      <c r="E121" s="62"/>
      <c r="F121" s="63"/>
      <c r="G121" s="64"/>
      <c r="H121" s="64"/>
      <c r="I121" s="71">
        <f t="shared" si="3"/>
        <v>0</v>
      </c>
      <c r="J121" s="75">
        <f t="shared" si="2"/>
        <v>0</v>
      </c>
      <c r="K121" s="76">
        <f>IF(F121="CZK",G121/'Žadatel a data za období N'!D$30*I121,G121*I121)</f>
        <v>0</v>
      </c>
      <c r="L121" s="77">
        <f>IF(F121="CZK",H121/'Žadatel a data za období N'!D$30*I121,H121*I121)</f>
        <v>0</v>
      </c>
    </row>
    <row r="122" spans="1:12" x14ac:dyDescent="0.25">
      <c r="A122" s="60">
        <v>119</v>
      </c>
      <c r="B122" s="61">
        <f>'Žadatel a data za období N'!B153</f>
        <v>0</v>
      </c>
      <c r="C122" s="113">
        <f>'Žadatel a data za období N'!C153:D153</f>
        <v>0</v>
      </c>
      <c r="D122" s="113"/>
      <c r="E122" s="62"/>
      <c r="F122" s="63"/>
      <c r="G122" s="64"/>
      <c r="H122" s="64"/>
      <c r="I122" s="71">
        <f t="shared" si="3"/>
        <v>0</v>
      </c>
      <c r="J122" s="75">
        <f t="shared" si="2"/>
        <v>0</v>
      </c>
      <c r="K122" s="76">
        <f>IF(F122="CZK",G122/'Žadatel a data za období N'!D$30*I122,G122*I122)</f>
        <v>0</v>
      </c>
      <c r="L122" s="77">
        <f>IF(F122="CZK",H122/'Žadatel a data za období N'!D$30*I122,H122*I122)</f>
        <v>0</v>
      </c>
    </row>
    <row r="123" spans="1:12" x14ac:dyDescent="0.25">
      <c r="A123" s="60">
        <v>120</v>
      </c>
      <c r="B123" s="61">
        <f>'Žadatel a data za období N'!B154</f>
        <v>0</v>
      </c>
      <c r="C123" s="113">
        <f>'Žadatel a data za období N'!C154:D154</f>
        <v>0</v>
      </c>
      <c r="D123" s="113"/>
      <c r="E123" s="62"/>
      <c r="F123" s="63"/>
      <c r="G123" s="64"/>
      <c r="H123" s="64"/>
      <c r="I123" s="71">
        <f t="shared" si="3"/>
        <v>0</v>
      </c>
      <c r="J123" s="75">
        <f t="shared" si="2"/>
        <v>0</v>
      </c>
      <c r="K123" s="76">
        <f>IF(F123="CZK",G123/'Žadatel a data za období N'!D$30*I123,G123*I123)</f>
        <v>0</v>
      </c>
      <c r="L123" s="77">
        <f>IF(F123="CZK",H123/'Žadatel a data za období N'!D$30*I123,H123*I123)</f>
        <v>0</v>
      </c>
    </row>
    <row r="124" spans="1:12" x14ac:dyDescent="0.25">
      <c r="A124" s="60">
        <v>121</v>
      </c>
      <c r="B124" s="61">
        <f>'Žadatel a data za období N'!B155</f>
        <v>0</v>
      </c>
      <c r="C124" s="113">
        <f>'Žadatel a data za období N'!C155:D155</f>
        <v>0</v>
      </c>
      <c r="D124" s="113"/>
      <c r="E124" s="62"/>
      <c r="F124" s="63"/>
      <c r="G124" s="64"/>
      <c r="H124" s="64"/>
      <c r="I124" s="71">
        <f t="shared" si="3"/>
        <v>0</v>
      </c>
      <c r="J124" s="75">
        <f t="shared" si="2"/>
        <v>0</v>
      </c>
      <c r="K124" s="76">
        <f>IF(F124="CZK",G124/'Žadatel a data za období N'!D$30*I124,G124*I124)</f>
        <v>0</v>
      </c>
      <c r="L124" s="77">
        <f>IF(F124="CZK",H124/'Žadatel a data za období N'!D$30*I124,H124*I124)</f>
        <v>0</v>
      </c>
    </row>
    <row r="125" spans="1:12" x14ac:dyDescent="0.25">
      <c r="A125" s="60">
        <v>122</v>
      </c>
      <c r="B125" s="61">
        <f>'Žadatel a data za období N'!B156</f>
        <v>0</v>
      </c>
      <c r="C125" s="113">
        <f>'Žadatel a data za období N'!C156:D156</f>
        <v>0</v>
      </c>
      <c r="D125" s="113"/>
      <c r="E125" s="62"/>
      <c r="F125" s="63"/>
      <c r="G125" s="64"/>
      <c r="H125" s="64"/>
      <c r="I125" s="71">
        <f t="shared" si="3"/>
        <v>0</v>
      </c>
      <c r="J125" s="75">
        <f t="shared" si="2"/>
        <v>0</v>
      </c>
      <c r="K125" s="76">
        <f>IF(F125="CZK",G125/'Žadatel a data za období N'!D$30*I125,G125*I125)</f>
        <v>0</v>
      </c>
      <c r="L125" s="77">
        <f>IF(F125="CZK",H125/'Žadatel a data za období N'!D$30*I125,H125*I125)</f>
        <v>0</v>
      </c>
    </row>
    <row r="126" spans="1:12" x14ac:dyDescent="0.25">
      <c r="A126" s="60">
        <v>123</v>
      </c>
      <c r="B126" s="61">
        <f>'Žadatel a data za období N'!B157</f>
        <v>0</v>
      </c>
      <c r="C126" s="113">
        <f>'Žadatel a data za období N'!C157:D157</f>
        <v>0</v>
      </c>
      <c r="D126" s="113"/>
      <c r="E126" s="62"/>
      <c r="F126" s="63"/>
      <c r="G126" s="64"/>
      <c r="H126" s="64"/>
      <c r="I126" s="71">
        <f t="shared" si="3"/>
        <v>0</v>
      </c>
      <c r="J126" s="75">
        <f t="shared" si="2"/>
        <v>0</v>
      </c>
      <c r="K126" s="76">
        <f>IF(F126="CZK",G126/'Žadatel a data za období N'!D$30*I126,G126*I126)</f>
        <v>0</v>
      </c>
      <c r="L126" s="77">
        <f>IF(F126="CZK",H126/'Žadatel a data za období N'!D$30*I126,H126*I126)</f>
        <v>0</v>
      </c>
    </row>
    <row r="127" spans="1:12" x14ac:dyDescent="0.25">
      <c r="A127" s="60">
        <v>124</v>
      </c>
      <c r="B127" s="61">
        <f>'Žadatel a data za období N'!B158</f>
        <v>0</v>
      </c>
      <c r="C127" s="113">
        <f>'Žadatel a data za období N'!C158:D158</f>
        <v>0</v>
      </c>
      <c r="D127" s="113"/>
      <c r="E127" s="62"/>
      <c r="F127" s="63"/>
      <c r="G127" s="64"/>
      <c r="H127" s="64"/>
      <c r="I127" s="71">
        <f t="shared" si="3"/>
        <v>0</v>
      </c>
      <c r="J127" s="75">
        <f t="shared" si="2"/>
        <v>0</v>
      </c>
      <c r="K127" s="76">
        <f>IF(F127="CZK",G127/'Žadatel a data za období N'!D$30*I127,G127*I127)</f>
        <v>0</v>
      </c>
      <c r="L127" s="77">
        <f>IF(F127="CZK",H127/'Žadatel a data za období N'!D$30*I127,H127*I127)</f>
        <v>0</v>
      </c>
    </row>
    <row r="128" spans="1:12" x14ac:dyDescent="0.25">
      <c r="A128" s="60">
        <v>125</v>
      </c>
      <c r="B128" s="61">
        <f>'Žadatel a data za období N'!B159</f>
        <v>0</v>
      </c>
      <c r="C128" s="113">
        <f>'Žadatel a data za období N'!C159:D159</f>
        <v>0</v>
      </c>
      <c r="D128" s="113"/>
      <c r="E128" s="62"/>
      <c r="F128" s="63"/>
      <c r="G128" s="64"/>
      <c r="H128" s="64"/>
      <c r="I128" s="71">
        <f t="shared" si="3"/>
        <v>0</v>
      </c>
      <c r="J128" s="75">
        <f t="shared" si="2"/>
        <v>0</v>
      </c>
      <c r="K128" s="76">
        <f>IF(F128="CZK",G128/'Žadatel a data za období N'!D$30*I128,G128*I128)</f>
        <v>0</v>
      </c>
      <c r="L128" s="77">
        <f>IF(F128="CZK",H128/'Žadatel a data za období N'!D$30*I128,H128*I128)</f>
        <v>0</v>
      </c>
    </row>
    <row r="129" spans="1:12" x14ac:dyDescent="0.25">
      <c r="A129" s="60">
        <v>126</v>
      </c>
      <c r="B129" s="61">
        <f>'Žadatel a data za období N'!B160</f>
        <v>0</v>
      </c>
      <c r="C129" s="113">
        <f>'Žadatel a data za období N'!C160:D160</f>
        <v>0</v>
      </c>
      <c r="D129" s="113"/>
      <c r="E129" s="62"/>
      <c r="F129" s="63"/>
      <c r="G129" s="64"/>
      <c r="H129" s="64"/>
      <c r="I129" s="71">
        <f t="shared" si="3"/>
        <v>0</v>
      </c>
      <c r="J129" s="75">
        <f t="shared" si="2"/>
        <v>0</v>
      </c>
      <c r="K129" s="76">
        <f>IF(F129="CZK",G129/'Žadatel a data za období N'!D$30*I129,G129*I129)</f>
        <v>0</v>
      </c>
      <c r="L129" s="77">
        <f>IF(F129="CZK",H129/'Žadatel a data za období N'!D$30*I129,H129*I129)</f>
        <v>0</v>
      </c>
    </row>
    <row r="130" spans="1:12" x14ac:dyDescent="0.25">
      <c r="A130" s="60">
        <v>127</v>
      </c>
      <c r="B130" s="61">
        <f>'Žadatel a data za období N'!B161</f>
        <v>0</v>
      </c>
      <c r="C130" s="113">
        <f>'Žadatel a data za období N'!C161:D161</f>
        <v>0</v>
      </c>
      <c r="D130" s="113"/>
      <c r="E130" s="62"/>
      <c r="F130" s="63"/>
      <c r="G130" s="64"/>
      <c r="H130" s="64"/>
      <c r="I130" s="71">
        <f t="shared" si="3"/>
        <v>0</v>
      </c>
      <c r="J130" s="75">
        <f t="shared" si="2"/>
        <v>0</v>
      </c>
      <c r="K130" s="76">
        <f>IF(F130="CZK",G130/'Žadatel a data za období N'!D$30*I130,G130*I130)</f>
        <v>0</v>
      </c>
      <c r="L130" s="77">
        <f>IF(F130="CZK",H130/'Žadatel a data za období N'!D$30*I130,H130*I130)</f>
        <v>0</v>
      </c>
    </row>
    <row r="131" spans="1:12" x14ac:dyDescent="0.25">
      <c r="A131" s="60">
        <v>128</v>
      </c>
      <c r="B131" s="61">
        <f>'Žadatel a data za období N'!B162</f>
        <v>0</v>
      </c>
      <c r="C131" s="113">
        <f>'Žadatel a data za období N'!C162:D162</f>
        <v>0</v>
      </c>
      <c r="D131" s="113"/>
      <c r="E131" s="62"/>
      <c r="F131" s="63"/>
      <c r="G131" s="64"/>
      <c r="H131" s="64"/>
      <c r="I131" s="71">
        <f t="shared" si="3"/>
        <v>0</v>
      </c>
      <c r="J131" s="75">
        <f t="shared" si="2"/>
        <v>0</v>
      </c>
      <c r="K131" s="76">
        <f>IF(F131="CZK",G131/'Žadatel a data za období N'!D$30*I131,G131*I131)</f>
        <v>0</v>
      </c>
      <c r="L131" s="77">
        <f>IF(F131="CZK",H131/'Žadatel a data za období N'!D$30*I131,H131*I131)</f>
        <v>0</v>
      </c>
    </row>
    <row r="132" spans="1:12" x14ac:dyDescent="0.25">
      <c r="A132" s="60">
        <v>129</v>
      </c>
      <c r="B132" s="61">
        <f>'Žadatel a data za období N'!B163</f>
        <v>0</v>
      </c>
      <c r="C132" s="113">
        <f>'Žadatel a data za období N'!C163:D163</f>
        <v>0</v>
      </c>
      <c r="D132" s="113"/>
      <c r="E132" s="62"/>
      <c r="F132" s="63"/>
      <c r="G132" s="64"/>
      <c r="H132" s="64"/>
      <c r="I132" s="71">
        <f t="shared" si="3"/>
        <v>0</v>
      </c>
      <c r="J132" s="75">
        <f t="shared" ref="J132:J195" si="4">I132*E132</f>
        <v>0</v>
      </c>
      <c r="K132" s="76">
        <f>IF(F132="CZK",G132/'Žadatel a data za období N'!D$30*I132,G132*I132)</f>
        <v>0</v>
      </c>
      <c r="L132" s="77">
        <f>IF(F132="CZK",H132/'Žadatel a data za období N'!D$30*I132,H132*I132)</f>
        <v>0</v>
      </c>
    </row>
    <row r="133" spans="1:12" x14ac:dyDescent="0.25">
      <c r="A133" s="60">
        <v>130</v>
      </c>
      <c r="B133" s="61">
        <f>'Žadatel a data za období N'!B164</f>
        <v>0</v>
      </c>
      <c r="C133" s="113">
        <f>'Žadatel a data za období N'!C164:D164</f>
        <v>0</v>
      </c>
      <c r="D133" s="113"/>
      <c r="E133" s="62"/>
      <c r="F133" s="63"/>
      <c r="G133" s="64"/>
      <c r="H133" s="64"/>
      <c r="I133" s="71">
        <f t="shared" ref="I133:I196" si="5">IF(C133&lt;0.25,0,IF(C133&lt;=0.5,C133,1))</f>
        <v>0</v>
      </c>
      <c r="J133" s="75">
        <f t="shared" si="4"/>
        <v>0</v>
      </c>
      <c r="K133" s="76">
        <f>IF(F133="CZK",G133/'Žadatel a data za období N'!D$30*I133,G133*I133)</f>
        <v>0</v>
      </c>
      <c r="L133" s="77">
        <f>IF(F133="CZK",H133/'Žadatel a data za období N'!D$30*I133,H133*I133)</f>
        <v>0</v>
      </c>
    </row>
    <row r="134" spans="1:12" x14ac:dyDescent="0.25">
      <c r="A134" s="60">
        <v>131</v>
      </c>
      <c r="B134" s="61">
        <f>'Žadatel a data za období N'!B165</f>
        <v>0</v>
      </c>
      <c r="C134" s="113">
        <f>'Žadatel a data za období N'!C165:D165</f>
        <v>0</v>
      </c>
      <c r="D134" s="113"/>
      <c r="E134" s="62"/>
      <c r="F134" s="63"/>
      <c r="G134" s="64"/>
      <c r="H134" s="64"/>
      <c r="I134" s="71">
        <f t="shared" si="5"/>
        <v>0</v>
      </c>
      <c r="J134" s="75">
        <f t="shared" si="4"/>
        <v>0</v>
      </c>
      <c r="K134" s="76">
        <f>IF(F134="CZK",G134/'Žadatel a data za období N'!D$30*I134,G134*I134)</f>
        <v>0</v>
      </c>
      <c r="L134" s="77">
        <f>IF(F134="CZK",H134/'Žadatel a data za období N'!D$30*I134,H134*I134)</f>
        <v>0</v>
      </c>
    </row>
    <row r="135" spans="1:12" x14ac:dyDescent="0.25">
      <c r="A135" s="60">
        <v>132</v>
      </c>
      <c r="B135" s="61">
        <f>'Žadatel a data za období N'!B166</f>
        <v>0</v>
      </c>
      <c r="C135" s="113">
        <f>'Žadatel a data za období N'!C166:D166</f>
        <v>0</v>
      </c>
      <c r="D135" s="113"/>
      <c r="E135" s="62"/>
      <c r="F135" s="63"/>
      <c r="G135" s="64"/>
      <c r="H135" s="64"/>
      <c r="I135" s="71">
        <f t="shared" si="5"/>
        <v>0</v>
      </c>
      <c r="J135" s="75">
        <f t="shared" si="4"/>
        <v>0</v>
      </c>
      <c r="K135" s="76">
        <f>IF(F135="CZK",G135/'Žadatel a data za období N'!D$30*I135,G135*I135)</f>
        <v>0</v>
      </c>
      <c r="L135" s="77">
        <f>IF(F135="CZK",H135/'Žadatel a data za období N'!D$30*I135,H135*I135)</f>
        <v>0</v>
      </c>
    </row>
    <row r="136" spans="1:12" x14ac:dyDescent="0.25">
      <c r="A136" s="60">
        <v>133</v>
      </c>
      <c r="B136" s="61">
        <f>'Žadatel a data za období N'!B167</f>
        <v>0</v>
      </c>
      <c r="C136" s="113">
        <f>'Žadatel a data za období N'!C167:D167</f>
        <v>0</v>
      </c>
      <c r="D136" s="113"/>
      <c r="E136" s="62"/>
      <c r="F136" s="63"/>
      <c r="G136" s="64"/>
      <c r="H136" s="64"/>
      <c r="I136" s="71">
        <f t="shared" si="5"/>
        <v>0</v>
      </c>
      <c r="J136" s="75">
        <f t="shared" si="4"/>
        <v>0</v>
      </c>
      <c r="K136" s="76">
        <f>IF(F136="CZK",G136/'Žadatel a data za období N'!D$30*I136,G136*I136)</f>
        <v>0</v>
      </c>
      <c r="L136" s="77">
        <f>IF(F136="CZK",H136/'Žadatel a data za období N'!D$30*I136,H136*I136)</f>
        <v>0</v>
      </c>
    </row>
    <row r="137" spans="1:12" x14ac:dyDescent="0.25">
      <c r="A137" s="60">
        <v>134</v>
      </c>
      <c r="B137" s="61">
        <f>'Žadatel a data za období N'!B168</f>
        <v>0</v>
      </c>
      <c r="C137" s="113">
        <f>'Žadatel a data za období N'!C168:D168</f>
        <v>0</v>
      </c>
      <c r="D137" s="113"/>
      <c r="E137" s="62"/>
      <c r="F137" s="63"/>
      <c r="G137" s="64"/>
      <c r="H137" s="64"/>
      <c r="I137" s="71">
        <f t="shared" si="5"/>
        <v>0</v>
      </c>
      <c r="J137" s="75">
        <f t="shared" si="4"/>
        <v>0</v>
      </c>
      <c r="K137" s="76">
        <f>IF(F137="CZK",G137/'Žadatel a data za období N'!D$30*I137,G137*I137)</f>
        <v>0</v>
      </c>
      <c r="L137" s="77">
        <f>IF(F137="CZK",H137/'Žadatel a data za období N'!D$30*I137,H137*I137)</f>
        <v>0</v>
      </c>
    </row>
    <row r="138" spans="1:12" x14ac:dyDescent="0.25">
      <c r="A138" s="60">
        <v>135</v>
      </c>
      <c r="B138" s="61">
        <f>'Žadatel a data za období N'!B169</f>
        <v>0</v>
      </c>
      <c r="C138" s="113">
        <f>'Žadatel a data za období N'!C169:D169</f>
        <v>0</v>
      </c>
      <c r="D138" s="113"/>
      <c r="E138" s="62"/>
      <c r="F138" s="63"/>
      <c r="G138" s="64"/>
      <c r="H138" s="64"/>
      <c r="I138" s="71">
        <f t="shared" si="5"/>
        <v>0</v>
      </c>
      <c r="J138" s="75">
        <f t="shared" si="4"/>
        <v>0</v>
      </c>
      <c r="K138" s="76">
        <f>IF(F138="CZK",G138/'Žadatel a data za období N'!D$30*I138,G138*I138)</f>
        <v>0</v>
      </c>
      <c r="L138" s="77">
        <f>IF(F138="CZK",H138/'Žadatel a data za období N'!D$30*I138,H138*I138)</f>
        <v>0</v>
      </c>
    </row>
    <row r="139" spans="1:12" x14ac:dyDescent="0.25">
      <c r="A139" s="60">
        <v>136</v>
      </c>
      <c r="B139" s="61">
        <f>'Žadatel a data za období N'!B170</f>
        <v>0</v>
      </c>
      <c r="C139" s="113">
        <f>'Žadatel a data za období N'!C170:D170</f>
        <v>0</v>
      </c>
      <c r="D139" s="113"/>
      <c r="E139" s="62"/>
      <c r="F139" s="63"/>
      <c r="G139" s="64"/>
      <c r="H139" s="64"/>
      <c r="I139" s="71">
        <f t="shared" si="5"/>
        <v>0</v>
      </c>
      <c r="J139" s="75">
        <f t="shared" si="4"/>
        <v>0</v>
      </c>
      <c r="K139" s="76">
        <f>IF(F139="CZK",G139/'Žadatel a data za období N'!D$30*I139,G139*I139)</f>
        <v>0</v>
      </c>
      <c r="L139" s="77">
        <f>IF(F139="CZK",H139/'Žadatel a data za období N'!D$30*I139,H139*I139)</f>
        <v>0</v>
      </c>
    </row>
    <row r="140" spans="1:12" x14ac:dyDescent="0.25">
      <c r="A140" s="60">
        <v>137</v>
      </c>
      <c r="B140" s="61">
        <f>'Žadatel a data za období N'!B171</f>
        <v>0</v>
      </c>
      <c r="C140" s="113">
        <f>'Žadatel a data za období N'!C171:D171</f>
        <v>0</v>
      </c>
      <c r="D140" s="113"/>
      <c r="E140" s="62"/>
      <c r="F140" s="63"/>
      <c r="G140" s="64"/>
      <c r="H140" s="64"/>
      <c r="I140" s="71">
        <f t="shared" si="5"/>
        <v>0</v>
      </c>
      <c r="J140" s="75">
        <f t="shared" si="4"/>
        <v>0</v>
      </c>
      <c r="K140" s="76">
        <f>IF(F140="CZK",G140/'Žadatel a data za období N'!D$30*I140,G140*I140)</f>
        <v>0</v>
      </c>
      <c r="L140" s="77">
        <f>IF(F140="CZK",H140/'Žadatel a data za období N'!D$30*I140,H140*I140)</f>
        <v>0</v>
      </c>
    </row>
    <row r="141" spans="1:12" x14ac:dyDescent="0.25">
      <c r="A141" s="60">
        <v>138</v>
      </c>
      <c r="B141" s="61">
        <f>'Žadatel a data za období N'!B172</f>
        <v>0</v>
      </c>
      <c r="C141" s="113">
        <f>'Žadatel a data za období N'!C172:D172</f>
        <v>0</v>
      </c>
      <c r="D141" s="113"/>
      <c r="E141" s="62"/>
      <c r="F141" s="63"/>
      <c r="G141" s="64"/>
      <c r="H141" s="64"/>
      <c r="I141" s="71">
        <f t="shared" si="5"/>
        <v>0</v>
      </c>
      <c r="J141" s="75">
        <f t="shared" si="4"/>
        <v>0</v>
      </c>
      <c r="K141" s="76">
        <f>IF(F141="CZK",G141/'Žadatel a data za období N'!D$30*I141,G141*I141)</f>
        <v>0</v>
      </c>
      <c r="L141" s="77">
        <f>IF(F141="CZK",H141/'Žadatel a data za období N'!D$30*I141,H141*I141)</f>
        <v>0</v>
      </c>
    </row>
    <row r="142" spans="1:12" x14ac:dyDescent="0.25">
      <c r="A142" s="60">
        <v>139</v>
      </c>
      <c r="B142" s="61">
        <f>'Žadatel a data za období N'!B173</f>
        <v>0</v>
      </c>
      <c r="C142" s="113">
        <f>'Žadatel a data za období N'!C173:D173</f>
        <v>0</v>
      </c>
      <c r="D142" s="113"/>
      <c r="E142" s="62"/>
      <c r="F142" s="63"/>
      <c r="G142" s="64"/>
      <c r="H142" s="64"/>
      <c r="I142" s="71">
        <f t="shared" si="5"/>
        <v>0</v>
      </c>
      <c r="J142" s="75">
        <f t="shared" si="4"/>
        <v>0</v>
      </c>
      <c r="K142" s="76">
        <f>IF(F142="CZK",G142/'Žadatel a data za období N'!D$30*I142,G142*I142)</f>
        <v>0</v>
      </c>
      <c r="L142" s="77">
        <f>IF(F142="CZK",H142/'Žadatel a data za období N'!D$30*I142,H142*I142)</f>
        <v>0</v>
      </c>
    </row>
    <row r="143" spans="1:12" x14ac:dyDescent="0.25">
      <c r="A143" s="60">
        <v>140</v>
      </c>
      <c r="B143" s="61">
        <f>'Žadatel a data za období N'!B174</f>
        <v>0</v>
      </c>
      <c r="C143" s="113">
        <f>'Žadatel a data za období N'!C174:D174</f>
        <v>0</v>
      </c>
      <c r="D143" s="113"/>
      <c r="E143" s="62"/>
      <c r="F143" s="63"/>
      <c r="G143" s="64"/>
      <c r="H143" s="64"/>
      <c r="I143" s="71">
        <f t="shared" si="5"/>
        <v>0</v>
      </c>
      <c r="J143" s="75">
        <f t="shared" si="4"/>
        <v>0</v>
      </c>
      <c r="K143" s="76">
        <f>IF(F143="CZK",G143/'Žadatel a data za období N'!D$30*I143,G143*I143)</f>
        <v>0</v>
      </c>
      <c r="L143" s="77">
        <f>IF(F143="CZK",H143/'Žadatel a data za období N'!D$30*I143,H143*I143)</f>
        <v>0</v>
      </c>
    </row>
    <row r="144" spans="1:12" x14ac:dyDescent="0.25">
      <c r="A144" s="60">
        <v>141</v>
      </c>
      <c r="B144" s="61">
        <f>'Žadatel a data za období N'!B175</f>
        <v>0</v>
      </c>
      <c r="C144" s="113">
        <f>'Žadatel a data za období N'!C175:D175</f>
        <v>0</v>
      </c>
      <c r="D144" s="113"/>
      <c r="E144" s="62"/>
      <c r="F144" s="63"/>
      <c r="G144" s="64"/>
      <c r="H144" s="64"/>
      <c r="I144" s="71">
        <f t="shared" si="5"/>
        <v>0</v>
      </c>
      <c r="J144" s="75">
        <f t="shared" si="4"/>
        <v>0</v>
      </c>
      <c r="K144" s="76">
        <f>IF(F144="CZK",G144/'Žadatel a data za období N'!D$30*I144,G144*I144)</f>
        <v>0</v>
      </c>
      <c r="L144" s="77">
        <f>IF(F144="CZK",H144/'Žadatel a data za období N'!D$30*I144,H144*I144)</f>
        <v>0</v>
      </c>
    </row>
    <row r="145" spans="1:12" x14ac:dyDescent="0.25">
      <c r="A145" s="60">
        <v>142</v>
      </c>
      <c r="B145" s="61">
        <f>'Žadatel a data za období N'!B176</f>
        <v>0</v>
      </c>
      <c r="C145" s="113">
        <f>'Žadatel a data za období N'!C176:D176</f>
        <v>0</v>
      </c>
      <c r="D145" s="113"/>
      <c r="E145" s="62"/>
      <c r="F145" s="63"/>
      <c r="G145" s="64"/>
      <c r="H145" s="64"/>
      <c r="I145" s="71">
        <f t="shared" si="5"/>
        <v>0</v>
      </c>
      <c r="J145" s="75">
        <f t="shared" si="4"/>
        <v>0</v>
      </c>
      <c r="K145" s="76">
        <f>IF(F145="CZK",G145/'Žadatel a data za období N'!D$30*I145,G145*I145)</f>
        <v>0</v>
      </c>
      <c r="L145" s="77">
        <f>IF(F145="CZK",H145/'Žadatel a data za období N'!D$30*I145,H145*I145)</f>
        <v>0</v>
      </c>
    </row>
    <row r="146" spans="1:12" x14ac:dyDescent="0.25">
      <c r="A146" s="60">
        <v>143</v>
      </c>
      <c r="B146" s="61">
        <f>'Žadatel a data za období N'!B177</f>
        <v>0</v>
      </c>
      <c r="C146" s="113">
        <f>'Žadatel a data za období N'!C177:D177</f>
        <v>0</v>
      </c>
      <c r="D146" s="113"/>
      <c r="E146" s="62"/>
      <c r="F146" s="63"/>
      <c r="G146" s="64"/>
      <c r="H146" s="64"/>
      <c r="I146" s="71">
        <f t="shared" si="5"/>
        <v>0</v>
      </c>
      <c r="J146" s="75">
        <f t="shared" si="4"/>
        <v>0</v>
      </c>
      <c r="K146" s="76">
        <f>IF(F146="CZK",G146/'Žadatel a data za období N'!D$30*I146,G146*I146)</f>
        <v>0</v>
      </c>
      <c r="L146" s="77">
        <f>IF(F146="CZK",H146/'Žadatel a data za období N'!D$30*I146,H146*I146)</f>
        <v>0</v>
      </c>
    </row>
    <row r="147" spans="1:12" x14ac:dyDescent="0.25">
      <c r="A147" s="60">
        <v>144</v>
      </c>
      <c r="B147" s="61">
        <f>'Žadatel a data za období N'!B178</f>
        <v>0</v>
      </c>
      <c r="C147" s="113">
        <f>'Žadatel a data za období N'!C178:D178</f>
        <v>0</v>
      </c>
      <c r="D147" s="113"/>
      <c r="E147" s="62"/>
      <c r="F147" s="63"/>
      <c r="G147" s="64"/>
      <c r="H147" s="64"/>
      <c r="I147" s="71">
        <f t="shared" si="5"/>
        <v>0</v>
      </c>
      <c r="J147" s="75">
        <f t="shared" si="4"/>
        <v>0</v>
      </c>
      <c r="K147" s="76">
        <f>IF(F147="CZK",G147/'Žadatel a data za období N'!D$30*I147,G147*I147)</f>
        <v>0</v>
      </c>
      <c r="L147" s="77">
        <f>IF(F147="CZK",H147/'Žadatel a data za období N'!D$30*I147,H147*I147)</f>
        <v>0</v>
      </c>
    </row>
    <row r="148" spans="1:12" x14ac:dyDescent="0.25">
      <c r="A148" s="60">
        <v>145</v>
      </c>
      <c r="B148" s="61">
        <f>'Žadatel a data za období N'!B179</f>
        <v>0</v>
      </c>
      <c r="C148" s="113">
        <f>'Žadatel a data za období N'!C179:D179</f>
        <v>0</v>
      </c>
      <c r="D148" s="113"/>
      <c r="E148" s="62"/>
      <c r="F148" s="63"/>
      <c r="G148" s="64"/>
      <c r="H148" s="64"/>
      <c r="I148" s="71">
        <f t="shared" si="5"/>
        <v>0</v>
      </c>
      <c r="J148" s="75">
        <f t="shared" si="4"/>
        <v>0</v>
      </c>
      <c r="K148" s="76">
        <f>IF(F148="CZK",G148/'Žadatel a data za období N'!D$30*I148,G148*I148)</f>
        <v>0</v>
      </c>
      <c r="L148" s="77">
        <f>IF(F148="CZK",H148/'Žadatel a data za období N'!D$30*I148,H148*I148)</f>
        <v>0</v>
      </c>
    </row>
    <row r="149" spans="1:12" x14ac:dyDescent="0.25">
      <c r="A149" s="60">
        <v>146</v>
      </c>
      <c r="B149" s="61">
        <f>'Žadatel a data za období N'!B180</f>
        <v>0</v>
      </c>
      <c r="C149" s="113">
        <f>'Žadatel a data za období N'!C180:D180</f>
        <v>0</v>
      </c>
      <c r="D149" s="113"/>
      <c r="E149" s="62"/>
      <c r="F149" s="63"/>
      <c r="G149" s="64"/>
      <c r="H149" s="64"/>
      <c r="I149" s="71">
        <f t="shared" si="5"/>
        <v>0</v>
      </c>
      <c r="J149" s="75">
        <f t="shared" si="4"/>
        <v>0</v>
      </c>
      <c r="K149" s="76">
        <f>IF(F149="CZK",G149/'Žadatel a data za období N'!D$30*I149,G149*I149)</f>
        <v>0</v>
      </c>
      <c r="L149" s="77">
        <f>IF(F149="CZK",H149/'Žadatel a data za období N'!D$30*I149,H149*I149)</f>
        <v>0</v>
      </c>
    </row>
    <row r="150" spans="1:12" x14ac:dyDescent="0.25">
      <c r="A150" s="60">
        <v>147</v>
      </c>
      <c r="B150" s="61">
        <f>'Žadatel a data za období N'!B181</f>
        <v>0</v>
      </c>
      <c r="C150" s="113">
        <f>'Žadatel a data za období N'!C181:D181</f>
        <v>0</v>
      </c>
      <c r="D150" s="113"/>
      <c r="E150" s="62"/>
      <c r="F150" s="63"/>
      <c r="G150" s="64"/>
      <c r="H150" s="64"/>
      <c r="I150" s="71">
        <f t="shared" si="5"/>
        <v>0</v>
      </c>
      <c r="J150" s="75">
        <f t="shared" si="4"/>
        <v>0</v>
      </c>
      <c r="K150" s="76">
        <f>IF(F150="CZK",G150/'Žadatel a data za období N'!D$30*I150,G150*I150)</f>
        <v>0</v>
      </c>
      <c r="L150" s="77">
        <f>IF(F150="CZK",H150/'Žadatel a data za období N'!D$30*I150,H150*I150)</f>
        <v>0</v>
      </c>
    </row>
    <row r="151" spans="1:12" x14ac:dyDescent="0.25">
      <c r="A151" s="60">
        <v>148</v>
      </c>
      <c r="B151" s="61">
        <f>'Žadatel a data za období N'!B182</f>
        <v>0</v>
      </c>
      <c r="C151" s="113">
        <f>'Žadatel a data za období N'!C182:D182</f>
        <v>0</v>
      </c>
      <c r="D151" s="113"/>
      <c r="E151" s="62"/>
      <c r="F151" s="63"/>
      <c r="G151" s="64"/>
      <c r="H151" s="64"/>
      <c r="I151" s="71">
        <f t="shared" si="5"/>
        <v>0</v>
      </c>
      <c r="J151" s="75">
        <f t="shared" si="4"/>
        <v>0</v>
      </c>
      <c r="K151" s="76">
        <f>IF(F151="CZK",G151/'Žadatel a data za období N'!D$30*I151,G151*I151)</f>
        <v>0</v>
      </c>
      <c r="L151" s="77">
        <f>IF(F151="CZK",H151/'Žadatel a data za období N'!D$30*I151,H151*I151)</f>
        <v>0</v>
      </c>
    </row>
    <row r="152" spans="1:12" x14ac:dyDescent="0.25">
      <c r="A152" s="60">
        <v>149</v>
      </c>
      <c r="B152" s="61">
        <f>'Žadatel a data za období N'!B183</f>
        <v>0</v>
      </c>
      <c r="C152" s="113">
        <f>'Žadatel a data za období N'!C183:D183</f>
        <v>0</v>
      </c>
      <c r="D152" s="113"/>
      <c r="E152" s="62"/>
      <c r="F152" s="63"/>
      <c r="G152" s="64"/>
      <c r="H152" s="64"/>
      <c r="I152" s="71">
        <f t="shared" si="5"/>
        <v>0</v>
      </c>
      <c r="J152" s="75">
        <f t="shared" si="4"/>
        <v>0</v>
      </c>
      <c r="K152" s="76">
        <f>IF(F152="CZK",G152/'Žadatel a data za období N'!D$30*I152,G152*I152)</f>
        <v>0</v>
      </c>
      <c r="L152" s="77">
        <f>IF(F152="CZK",H152/'Žadatel a data za období N'!D$30*I152,H152*I152)</f>
        <v>0</v>
      </c>
    </row>
    <row r="153" spans="1:12" x14ac:dyDescent="0.25">
      <c r="A153" s="60">
        <v>150</v>
      </c>
      <c r="B153" s="61">
        <f>'Žadatel a data za období N'!B184</f>
        <v>0</v>
      </c>
      <c r="C153" s="113">
        <f>'Žadatel a data za období N'!C184:D184</f>
        <v>0</v>
      </c>
      <c r="D153" s="113"/>
      <c r="E153" s="62"/>
      <c r="F153" s="63"/>
      <c r="G153" s="64"/>
      <c r="H153" s="64"/>
      <c r="I153" s="71">
        <f t="shared" si="5"/>
        <v>0</v>
      </c>
      <c r="J153" s="75">
        <f t="shared" si="4"/>
        <v>0</v>
      </c>
      <c r="K153" s="76">
        <f>IF(F153="CZK",G153/'Žadatel a data za období N'!D$30*I153,G153*I153)</f>
        <v>0</v>
      </c>
      <c r="L153" s="77">
        <f>IF(F153="CZK",H153/'Žadatel a data za období N'!D$30*I153,H153*I153)</f>
        <v>0</v>
      </c>
    </row>
    <row r="154" spans="1:12" x14ac:dyDescent="0.25">
      <c r="A154" s="60">
        <v>151</v>
      </c>
      <c r="B154" s="61">
        <f>'Žadatel a data za období N'!B185</f>
        <v>0</v>
      </c>
      <c r="C154" s="113">
        <f>'Žadatel a data za období N'!C185:D185</f>
        <v>0</v>
      </c>
      <c r="D154" s="113"/>
      <c r="E154" s="62"/>
      <c r="F154" s="63"/>
      <c r="G154" s="64"/>
      <c r="H154" s="64"/>
      <c r="I154" s="71">
        <f t="shared" si="5"/>
        <v>0</v>
      </c>
      <c r="J154" s="75">
        <f t="shared" si="4"/>
        <v>0</v>
      </c>
      <c r="K154" s="76">
        <f>IF(F154="CZK",G154/'Žadatel a data za období N'!D$30*I154,G154*I154)</f>
        <v>0</v>
      </c>
      <c r="L154" s="77">
        <f>IF(F154="CZK",H154/'Žadatel a data za období N'!D$30*I154,H154*I154)</f>
        <v>0</v>
      </c>
    </row>
    <row r="155" spans="1:12" x14ac:dyDescent="0.25">
      <c r="A155" s="60">
        <v>152</v>
      </c>
      <c r="B155" s="61">
        <f>'Žadatel a data za období N'!B186</f>
        <v>0</v>
      </c>
      <c r="C155" s="113">
        <f>'Žadatel a data za období N'!C186:D186</f>
        <v>0</v>
      </c>
      <c r="D155" s="113"/>
      <c r="E155" s="62"/>
      <c r="F155" s="63"/>
      <c r="G155" s="64"/>
      <c r="H155" s="64"/>
      <c r="I155" s="71">
        <f t="shared" si="5"/>
        <v>0</v>
      </c>
      <c r="J155" s="75">
        <f t="shared" si="4"/>
        <v>0</v>
      </c>
      <c r="K155" s="76">
        <f>IF(F155="CZK",G155/'Žadatel a data za období N'!D$30*I155,G155*I155)</f>
        <v>0</v>
      </c>
      <c r="L155" s="77">
        <f>IF(F155="CZK",H155/'Žadatel a data za období N'!D$30*I155,H155*I155)</f>
        <v>0</v>
      </c>
    </row>
    <row r="156" spans="1:12" x14ac:dyDescent="0.25">
      <c r="A156" s="60">
        <v>153</v>
      </c>
      <c r="B156" s="61">
        <f>'Žadatel a data za období N'!B187</f>
        <v>0</v>
      </c>
      <c r="C156" s="113">
        <f>'Žadatel a data za období N'!C187:D187</f>
        <v>0</v>
      </c>
      <c r="D156" s="113"/>
      <c r="E156" s="62"/>
      <c r="F156" s="63"/>
      <c r="G156" s="64"/>
      <c r="H156" s="64"/>
      <c r="I156" s="71">
        <f t="shared" si="5"/>
        <v>0</v>
      </c>
      <c r="J156" s="75">
        <f t="shared" si="4"/>
        <v>0</v>
      </c>
      <c r="K156" s="76">
        <f>IF(F156="CZK",G156/'Žadatel a data za období N'!D$30*I156,G156*I156)</f>
        <v>0</v>
      </c>
      <c r="L156" s="77">
        <f>IF(F156="CZK",H156/'Žadatel a data za období N'!D$30*I156,H156*I156)</f>
        <v>0</v>
      </c>
    </row>
    <row r="157" spans="1:12" x14ac:dyDescent="0.25">
      <c r="A157" s="60">
        <v>154</v>
      </c>
      <c r="B157" s="61">
        <f>'Žadatel a data za období N'!B188</f>
        <v>0</v>
      </c>
      <c r="C157" s="113">
        <f>'Žadatel a data za období N'!C188:D188</f>
        <v>0</v>
      </c>
      <c r="D157" s="113"/>
      <c r="E157" s="62"/>
      <c r="F157" s="63"/>
      <c r="G157" s="64"/>
      <c r="H157" s="64"/>
      <c r="I157" s="71">
        <f t="shared" si="5"/>
        <v>0</v>
      </c>
      <c r="J157" s="75">
        <f t="shared" si="4"/>
        <v>0</v>
      </c>
      <c r="K157" s="76">
        <f>IF(F157="CZK",G157/'Žadatel a data za období N'!D$30*I157,G157*I157)</f>
        <v>0</v>
      </c>
      <c r="L157" s="77">
        <f>IF(F157="CZK",H157/'Žadatel a data za období N'!D$30*I157,H157*I157)</f>
        <v>0</v>
      </c>
    </row>
    <row r="158" spans="1:12" x14ac:dyDescent="0.25">
      <c r="A158" s="60">
        <v>155</v>
      </c>
      <c r="B158" s="61">
        <f>'Žadatel a data za období N'!B189</f>
        <v>0</v>
      </c>
      <c r="C158" s="113">
        <f>'Žadatel a data za období N'!C189:D189</f>
        <v>0</v>
      </c>
      <c r="D158" s="113"/>
      <c r="E158" s="62"/>
      <c r="F158" s="63"/>
      <c r="G158" s="64"/>
      <c r="H158" s="64"/>
      <c r="I158" s="71">
        <f t="shared" si="5"/>
        <v>0</v>
      </c>
      <c r="J158" s="75">
        <f t="shared" si="4"/>
        <v>0</v>
      </c>
      <c r="K158" s="76">
        <f>IF(F158="CZK",G158/'Žadatel a data za období N'!D$30*I158,G158*I158)</f>
        <v>0</v>
      </c>
      <c r="L158" s="77">
        <f>IF(F158="CZK",H158/'Žadatel a data za období N'!D$30*I158,H158*I158)</f>
        <v>0</v>
      </c>
    </row>
    <row r="159" spans="1:12" x14ac:dyDescent="0.25">
      <c r="A159" s="60">
        <v>156</v>
      </c>
      <c r="B159" s="61">
        <f>'Žadatel a data za období N'!B190</f>
        <v>0</v>
      </c>
      <c r="C159" s="113">
        <f>'Žadatel a data za období N'!C190:D190</f>
        <v>0</v>
      </c>
      <c r="D159" s="113"/>
      <c r="E159" s="62"/>
      <c r="F159" s="63"/>
      <c r="G159" s="64"/>
      <c r="H159" s="64"/>
      <c r="I159" s="71">
        <f t="shared" si="5"/>
        <v>0</v>
      </c>
      <c r="J159" s="75">
        <f t="shared" si="4"/>
        <v>0</v>
      </c>
      <c r="K159" s="76">
        <f>IF(F159="CZK",G159/'Žadatel a data za období N'!D$30*I159,G159*I159)</f>
        <v>0</v>
      </c>
      <c r="L159" s="77">
        <f>IF(F159="CZK",H159/'Žadatel a data za období N'!D$30*I159,H159*I159)</f>
        <v>0</v>
      </c>
    </row>
    <row r="160" spans="1:12" x14ac:dyDescent="0.25">
      <c r="A160" s="60">
        <v>157</v>
      </c>
      <c r="B160" s="61">
        <f>'Žadatel a data za období N'!B191</f>
        <v>0</v>
      </c>
      <c r="C160" s="113">
        <f>'Žadatel a data za období N'!C191:D191</f>
        <v>0</v>
      </c>
      <c r="D160" s="113"/>
      <c r="E160" s="62"/>
      <c r="F160" s="63"/>
      <c r="G160" s="64"/>
      <c r="H160" s="64"/>
      <c r="I160" s="71">
        <f t="shared" si="5"/>
        <v>0</v>
      </c>
      <c r="J160" s="75">
        <f t="shared" si="4"/>
        <v>0</v>
      </c>
      <c r="K160" s="76">
        <f>IF(F160="CZK",G160/'Žadatel a data za období N'!D$30*I160,G160*I160)</f>
        <v>0</v>
      </c>
      <c r="L160" s="77">
        <f>IF(F160="CZK",H160/'Žadatel a data za období N'!D$30*I160,H160*I160)</f>
        <v>0</v>
      </c>
    </row>
    <row r="161" spans="1:12" x14ac:dyDescent="0.25">
      <c r="A161" s="60">
        <v>158</v>
      </c>
      <c r="B161" s="61">
        <f>'Žadatel a data za období N'!B192</f>
        <v>0</v>
      </c>
      <c r="C161" s="113">
        <f>'Žadatel a data za období N'!C192:D192</f>
        <v>0</v>
      </c>
      <c r="D161" s="113"/>
      <c r="E161" s="62"/>
      <c r="F161" s="63"/>
      <c r="G161" s="64"/>
      <c r="H161" s="64"/>
      <c r="I161" s="71">
        <f t="shared" si="5"/>
        <v>0</v>
      </c>
      <c r="J161" s="75">
        <f t="shared" si="4"/>
        <v>0</v>
      </c>
      <c r="K161" s="76">
        <f>IF(F161="CZK",G161/'Žadatel a data za období N'!D$30*I161,G161*I161)</f>
        <v>0</v>
      </c>
      <c r="L161" s="77">
        <f>IF(F161="CZK",H161/'Žadatel a data za období N'!D$30*I161,H161*I161)</f>
        <v>0</v>
      </c>
    </row>
    <row r="162" spans="1:12" x14ac:dyDescent="0.25">
      <c r="A162" s="60">
        <v>159</v>
      </c>
      <c r="B162" s="61">
        <f>'Žadatel a data za období N'!B193</f>
        <v>0</v>
      </c>
      <c r="C162" s="113">
        <f>'Žadatel a data za období N'!C193:D193</f>
        <v>0</v>
      </c>
      <c r="D162" s="113"/>
      <c r="E162" s="62"/>
      <c r="F162" s="63"/>
      <c r="G162" s="64"/>
      <c r="H162" s="64"/>
      <c r="I162" s="71">
        <f t="shared" si="5"/>
        <v>0</v>
      </c>
      <c r="J162" s="75">
        <f t="shared" si="4"/>
        <v>0</v>
      </c>
      <c r="K162" s="76">
        <f>IF(F162="CZK",G162/'Žadatel a data za období N'!D$30*I162,G162*I162)</f>
        <v>0</v>
      </c>
      <c r="L162" s="77">
        <f>IF(F162="CZK",H162/'Žadatel a data za období N'!D$30*I162,H162*I162)</f>
        <v>0</v>
      </c>
    </row>
    <row r="163" spans="1:12" x14ac:dyDescent="0.25">
      <c r="A163" s="60">
        <v>160</v>
      </c>
      <c r="B163" s="61">
        <f>'Žadatel a data za období N'!B194</f>
        <v>0</v>
      </c>
      <c r="C163" s="113">
        <f>'Žadatel a data za období N'!C194:D194</f>
        <v>0</v>
      </c>
      <c r="D163" s="113"/>
      <c r="E163" s="62"/>
      <c r="F163" s="63"/>
      <c r="G163" s="64"/>
      <c r="H163" s="64"/>
      <c r="I163" s="71">
        <f t="shared" si="5"/>
        <v>0</v>
      </c>
      <c r="J163" s="75">
        <f t="shared" si="4"/>
        <v>0</v>
      </c>
      <c r="K163" s="76">
        <f>IF(F163="CZK",G163/'Žadatel a data za období N'!D$30*I163,G163*I163)</f>
        <v>0</v>
      </c>
      <c r="L163" s="77">
        <f>IF(F163="CZK",H163/'Žadatel a data za období N'!D$30*I163,H163*I163)</f>
        <v>0</v>
      </c>
    </row>
    <row r="164" spans="1:12" x14ac:dyDescent="0.25">
      <c r="A164" s="60">
        <v>161</v>
      </c>
      <c r="B164" s="61">
        <f>'Žadatel a data za období N'!B195</f>
        <v>0</v>
      </c>
      <c r="C164" s="113">
        <f>'Žadatel a data za období N'!C195:D195</f>
        <v>0</v>
      </c>
      <c r="D164" s="113"/>
      <c r="E164" s="62"/>
      <c r="F164" s="63"/>
      <c r="G164" s="64"/>
      <c r="H164" s="64"/>
      <c r="I164" s="71">
        <f t="shared" si="5"/>
        <v>0</v>
      </c>
      <c r="J164" s="75">
        <f t="shared" si="4"/>
        <v>0</v>
      </c>
      <c r="K164" s="76">
        <f>IF(F164="CZK",G164/'Žadatel a data za období N'!D$30*I164,G164*I164)</f>
        <v>0</v>
      </c>
      <c r="L164" s="77">
        <f>IF(F164="CZK",H164/'Žadatel a data za období N'!D$30*I164,H164*I164)</f>
        <v>0</v>
      </c>
    </row>
    <row r="165" spans="1:12" x14ac:dyDescent="0.25">
      <c r="A165" s="60">
        <v>162</v>
      </c>
      <c r="B165" s="61">
        <f>'Žadatel a data za období N'!B196</f>
        <v>0</v>
      </c>
      <c r="C165" s="113">
        <f>'Žadatel a data za období N'!C196:D196</f>
        <v>0</v>
      </c>
      <c r="D165" s="113"/>
      <c r="E165" s="62"/>
      <c r="F165" s="63"/>
      <c r="G165" s="64"/>
      <c r="H165" s="64"/>
      <c r="I165" s="71">
        <f t="shared" si="5"/>
        <v>0</v>
      </c>
      <c r="J165" s="75">
        <f t="shared" si="4"/>
        <v>0</v>
      </c>
      <c r="K165" s="76">
        <f>IF(F165="CZK",G165/'Žadatel a data za období N'!D$30*I165,G165*I165)</f>
        <v>0</v>
      </c>
      <c r="L165" s="77">
        <f>IF(F165="CZK",H165/'Žadatel a data za období N'!D$30*I165,H165*I165)</f>
        <v>0</v>
      </c>
    </row>
    <row r="166" spans="1:12" x14ac:dyDescent="0.25">
      <c r="A166" s="60">
        <v>163</v>
      </c>
      <c r="B166" s="61">
        <f>'Žadatel a data za období N'!B197</f>
        <v>0</v>
      </c>
      <c r="C166" s="113">
        <f>'Žadatel a data za období N'!C197:D197</f>
        <v>0</v>
      </c>
      <c r="D166" s="113"/>
      <c r="E166" s="62"/>
      <c r="F166" s="63"/>
      <c r="G166" s="64"/>
      <c r="H166" s="64"/>
      <c r="I166" s="71">
        <f t="shared" si="5"/>
        <v>0</v>
      </c>
      <c r="J166" s="75">
        <f t="shared" si="4"/>
        <v>0</v>
      </c>
      <c r="K166" s="76">
        <f>IF(F166="CZK",G166/'Žadatel a data za období N'!D$30*I166,G166*I166)</f>
        <v>0</v>
      </c>
      <c r="L166" s="77">
        <f>IF(F166="CZK",H166/'Žadatel a data za období N'!D$30*I166,H166*I166)</f>
        <v>0</v>
      </c>
    </row>
    <row r="167" spans="1:12" x14ac:dyDescent="0.25">
      <c r="A167" s="60">
        <v>164</v>
      </c>
      <c r="B167" s="61">
        <f>'Žadatel a data za období N'!B198</f>
        <v>0</v>
      </c>
      <c r="C167" s="113">
        <f>'Žadatel a data za období N'!C198:D198</f>
        <v>0</v>
      </c>
      <c r="D167" s="113"/>
      <c r="E167" s="62"/>
      <c r="F167" s="63"/>
      <c r="G167" s="64"/>
      <c r="H167" s="64"/>
      <c r="I167" s="71">
        <f t="shared" si="5"/>
        <v>0</v>
      </c>
      <c r="J167" s="75">
        <f t="shared" si="4"/>
        <v>0</v>
      </c>
      <c r="K167" s="76">
        <f>IF(F167="CZK",G167/'Žadatel a data za období N'!D$30*I167,G167*I167)</f>
        <v>0</v>
      </c>
      <c r="L167" s="77">
        <f>IF(F167="CZK",H167/'Žadatel a data za období N'!D$30*I167,H167*I167)</f>
        <v>0</v>
      </c>
    </row>
    <row r="168" spans="1:12" x14ac:dyDescent="0.25">
      <c r="A168" s="60">
        <v>165</v>
      </c>
      <c r="B168" s="61">
        <f>'Žadatel a data za období N'!B199</f>
        <v>0</v>
      </c>
      <c r="C168" s="113">
        <f>'Žadatel a data za období N'!C199:D199</f>
        <v>0</v>
      </c>
      <c r="D168" s="113"/>
      <c r="E168" s="62"/>
      <c r="F168" s="63"/>
      <c r="G168" s="64"/>
      <c r="H168" s="64"/>
      <c r="I168" s="71">
        <f t="shared" si="5"/>
        <v>0</v>
      </c>
      <c r="J168" s="75">
        <f t="shared" si="4"/>
        <v>0</v>
      </c>
      <c r="K168" s="76">
        <f>IF(F168="CZK",G168/'Žadatel a data za období N'!D$30*I168,G168*I168)</f>
        <v>0</v>
      </c>
      <c r="L168" s="77">
        <f>IF(F168="CZK",H168/'Žadatel a data za období N'!D$30*I168,H168*I168)</f>
        <v>0</v>
      </c>
    </row>
    <row r="169" spans="1:12" x14ac:dyDescent="0.25">
      <c r="A169" s="60">
        <v>166</v>
      </c>
      <c r="B169" s="61">
        <f>'Žadatel a data za období N'!B200</f>
        <v>0</v>
      </c>
      <c r="C169" s="113">
        <f>'Žadatel a data za období N'!C200:D200</f>
        <v>0</v>
      </c>
      <c r="D169" s="113"/>
      <c r="E169" s="62"/>
      <c r="F169" s="63"/>
      <c r="G169" s="64"/>
      <c r="H169" s="64"/>
      <c r="I169" s="71">
        <f t="shared" si="5"/>
        <v>0</v>
      </c>
      <c r="J169" s="75">
        <f t="shared" si="4"/>
        <v>0</v>
      </c>
      <c r="K169" s="76">
        <f>IF(F169="CZK",G169/'Žadatel a data za období N'!D$30*I169,G169*I169)</f>
        <v>0</v>
      </c>
      <c r="L169" s="77">
        <f>IF(F169="CZK",H169/'Žadatel a data za období N'!D$30*I169,H169*I169)</f>
        <v>0</v>
      </c>
    </row>
    <row r="170" spans="1:12" x14ac:dyDescent="0.25">
      <c r="A170" s="60">
        <v>167</v>
      </c>
      <c r="B170" s="61">
        <f>'Žadatel a data za období N'!B201</f>
        <v>0</v>
      </c>
      <c r="C170" s="113">
        <f>'Žadatel a data za období N'!C201:D201</f>
        <v>0</v>
      </c>
      <c r="D170" s="113"/>
      <c r="E170" s="62"/>
      <c r="F170" s="63"/>
      <c r="G170" s="64"/>
      <c r="H170" s="64"/>
      <c r="I170" s="71">
        <f t="shared" si="5"/>
        <v>0</v>
      </c>
      <c r="J170" s="75">
        <f t="shared" si="4"/>
        <v>0</v>
      </c>
      <c r="K170" s="76">
        <f>IF(F170="CZK",G170/'Žadatel a data za období N'!D$30*I170,G170*I170)</f>
        <v>0</v>
      </c>
      <c r="L170" s="77">
        <f>IF(F170="CZK",H170/'Žadatel a data za období N'!D$30*I170,H170*I170)</f>
        <v>0</v>
      </c>
    </row>
    <row r="171" spans="1:12" x14ac:dyDescent="0.25">
      <c r="A171" s="60">
        <v>168</v>
      </c>
      <c r="B171" s="61">
        <f>'Žadatel a data za období N'!B202</f>
        <v>0</v>
      </c>
      <c r="C171" s="113">
        <f>'Žadatel a data za období N'!C202:D202</f>
        <v>0</v>
      </c>
      <c r="D171" s="113"/>
      <c r="E171" s="62"/>
      <c r="F171" s="63"/>
      <c r="G171" s="64"/>
      <c r="H171" s="64"/>
      <c r="I171" s="71">
        <f t="shared" si="5"/>
        <v>0</v>
      </c>
      <c r="J171" s="75">
        <f t="shared" si="4"/>
        <v>0</v>
      </c>
      <c r="K171" s="76">
        <f>IF(F171="CZK",G171/'Žadatel a data za období N'!D$30*I171,G171*I171)</f>
        <v>0</v>
      </c>
      <c r="L171" s="77">
        <f>IF(F171="CZK",H171/'Žadatel a data za období N'!D$30*I171,H171*I171)</f>
        <v>0</v>
      </c>
    </row>
    <row r="172" spans="1:12" x14ac:dyDescent="0.25">
      <c r="A172" s="60">
        <v>169</v>
      </c>
      <c r="B172" s="61">
        <f>'Žadatel a data za období N'!B203</f>
        <v>0</v>
      </c>
      <c r="C172" s="113">
        <f>'Žadatel a data za období N'!C203:D203</f>
        <v>0</v>
      </c>
      <c r="D172" s="113"/>
      <c r="E172" s="62"/>
      <c r="F172" s="63"/>
      <c r="G172" s="64"/>
      <c r="H172" s="64"/>
      <c r="I172" s="71">
        <f t="shared" si="5"/>
        <v>0</v>
      </c>
      <c r="J172" s="75">
        <f t="shared" si="4"/>
        <v>0</v>
      </c>
      <c r="K172" s="76">
        <f>IF(F172="CZK",G172/'Žadatel a data za období N'!D$30*I172,G172*I172)</f>
        <v>0</v>
      </c>
      <c r="L172" s="77">
        <f>IF(F172="CZK",H172/'Žadatel a data za období N'!D$30*I172,H172*I172)</f>
        <v>0</v>
      </c>
    </row>
    <row r="173" spans="1:12" x14ac:dyDescent="0.25">
      <c r="A173" s="60">
        <v>170</v>
      </c>
      <c r="B173" s="61">
        <f>'Žadatel a data za období N'!B204</f>
        <v>0</v>
      </c>
      <c r="C173" s="113">
        <f>'Žadatel a data za období N'!C204:D204</f>
        <v>0</v>
      </c>
      <c r="D173" s="113"/>
      <c r="E173" s="62"/>
      <c r="F173" s="63"/>
      <c r="G173" s="64"/>
      <c r="H173" s="64"/>
      <c r="I173" s="71">
        <f t="shared" si="5"/>
        <v>0</v>
      </c>
      <c r="J173" s="75">
        <f t="shared" si="4"/>
        <v>0</v>
      </c>
      <c r="K173" s="76">
        <f>IF(F173="CZK",G173/'Žadatel a data za období N'!D$30*I173,G173*I173)</f>
        <v>0</v>
      </c>
      <c r="L173" s="77">
        <f>IF(F173="CZK",H173/'Žadatel a data za období N'!D$30*I173,H173*I173)</f>
        <v>0</v>
      </c>
    </row>
    <row r="174" spans="1:12" x14ac:dyDescent="0.25">
      <c r="A174" s="60">
        <v>171</v>
      </c>
      <c r="B174" s="61">
        <f>'Žadatel a data za období N'!B205</f>
        <v>0</v>
      </c>
      <c r="C174" s="113">
        <f>'Žadatel a data za období N'!C205:D205</f>
        <v>0</v>
      </c>
      <c r="D174" s="113"/>
      <c r="E174" s="62"/>
      <c r="F174" s="63"/>
      <c r="G174" s="64"/>
      <c r="H174" s="64"/>
      <c r="I174" s="71">
        <f t="shared" si="5"/>
        <v>0</v>
      </c>
      <c r="J174" s="75">
        <f t="shared" si="4"/>
        <v>0</v>
      </c>
      <c r="K174" s="76">
        <f>IF(F174="CZK",G174/'Žadatel a data za období N'!D$30*I174,G174*I174)</f>
        <v>0</v>
      </c>
      <c r="L174" s="77">
        <f>IF(F174="CZK",H174/'Žadatel a data za období N'!D$30*I174,H174*I174)</f>
        <v>0</v>
      </c>
    </row>
    <row r="175" spans="1:12" x14ac:dyDescent="0.25">
      <c r="A175" s="60">
        <v>172</v>
      </c>
      <c r="B175" s="61">
        <f>'Žadatel a data za období N'!B206</f>
        <v>0</v>
      </c>
      <c r="C175" s="113">
        <f>'Žadatel a data za období N'!C206:D206</f>
        <v>0</v>
      </c>
      <c r="D175" s="113"/>
      <c r="E175" s="62"/>
      <c r="F175" s="63"/>
      <c r="G175" s="64"/>
      <c r="H175" s="64"/>
      <c r="I175" s="71">
        <f t="shared" si="5"/>
        <v>0</v>
      </c>
      <c r="J175" s="75">
        <f t="shared" si="4"/>
        <v>0</v>
      </c>
      <c r="K175" s="76">
        <f>IF(F175="CZK",G175/'Žadatel a data za období N'!D$30*I175,G175*I175)</f>
        <v>0</v>
      </c>
      <c r="L175" s="77">
        <f>IF(F175="CZK",H175/'Žadatel a data za období N'!D$30*I175,H175*I175)</f>
        <v>0</v>
      </c>
    </row>
    <row r="176" spans="1:12" x14ac:dyDescent="0.25">
      <c r="A176" s="60">
        <v>173</v>
      </c>
      <c r="B176" s="61">
        <f>'Žadatel a data za období N'!B207</f>
        <v>0</v>
      </c>
      <c r="C176" s="113">
        <f>'Žadatel a data za období N'!C207:D207</f>
        <v>0</v>
      </c>
      <c r="D176" s="113"/>
      <c r="E176" s="62"/>
      <c r="F176" s="63"/>
      <c r="G176" s="64"/>
      <c r="H176" s="64"/>
      <c r="I176" s="71">
        <f t="shared" si="5"/>
        <v>0</v>
      </c>
      <c r="J176" s="75">
        <f t="shared" si="4"/>
        <v>0</v>
      </c>
      <c r="K176" s="76">
        <f>IF(F176="CZK",G176/'Žadatel a data za období N'!D$30*I176,G176*I176)</f>
        <v>0</v>
      </c>
      <c r="L176" s="77">
        <f>IF(F176="CZK",H176/'Žadatel a data za období N'!D$30*I176,H176*I176)</f>
        <v>0</v>
      </c>
    </row>
    <row r="177" spans="1:12" x14ac:dyDescent="0.25">
      <c r="A177" s="60">
        <v>174</v>
      </c>
      <c r="B177" s="61">
        <f>'Žadatel a data za období N'!B208</f>
        <v>0</v>
      </c>
      <c r="C177" s="113">
        <f>'Žadatel a data za období N'!C208:D208</f>
        <v>0</v>
      </c>
      <c r="D177" s="113"/>
      <c r="E177" s="62"/>
      <c r="F177" s="63"/>
      <c r="G177" s="64"/>
      <c r="H177" s="64"/>
      <c r="I177" s="71">
        <f t="shared" si="5"/>
        <v>0</v>
      </c>
      <c r="J177" s="75">
        <f t="shared" si="4"/>
        <v>0</v>
      </c>
      <c r="K177" s="76">
        <f>IF(F177="CZK",G177/'Žadatel a data za období N'!D$30*I177,G177*I177)</f>
        <v>0</v>
      </c>
      <c r="L177" s="77">
        <f>IF(F177="CZK",H177/'Žadatel a data za období N'!D$30*I177,H177*I177)</f>
        <v>0</v>
      </c>
    </row>
    <row r="178" spans="1:12" x14ac:dyDescent="0.25">
      <c r="A178" s="60">
        <v>175</v>
      </c>
      <c r="B178" s="61">
        <f>'Žadatel a data za období N'!B209</f>
        <v>0</v>
      </c>
      <c r="C178" s="113">
        <f>'Žadatel a data za období N'!C209:D209</f>
        <v>0</v>
      </c>
      <c r="D178" s="113"/>
      <c r="E178" s="62"/>
      <c r="F178" s="63"/>
      <c r="G178" s="64"/>
      <c r="H178" s="64"/>
      <c r="I178" s="71">
        <f t="shared" si="5"/>
        <v>0</v>
      </c>
      <c r="J178" s="75">
        <f t="shared" si="4"/>
        <v>0</v>
      </c>
      <c r="K178" s="76">
        <f>IF(F178="CZK",G178/'Žadatel a data za období N'!D$30*I178,G178*I178)</f>
        <v>0</v>
      </c>
      <c r="L178" s="77">
        <f>IF(F178="CZK",H178/'Žadatel a data za období N'!D$30*I178,H178*I178)</f>
        <v>0</v>
      </c>
    </row>
    <row r="179" spans="1:12" x14ac:dyDescent="0.25">
      <c r="A179" s="60">
        <v>176</v>
      </c>
      <c r="B179" s="61">
        <f>'Žadatel a data za období N'!B210</f>
        <v>0</v>
      </c>
      <c r="C179" s="113">
        <f>'Žadatel a data za období N'!C210:D210</f>
        <v>0</v>
      </c>
      <c r="D179" s="113"/>
      <c r="E179" s="62"/>
      <c r="F179" s="63"/>
      <c r="G179" s="64"/>
      <c r="H179" s="64"/>
      <c r="I179" s="71">
        <f t="shared" si="5"/>
        <v>0</v>
      </c>
      <c r="J179" s="75">
        <f t="shared" si="4"/>
        <v>0</v>
      </c>
      <c r="K179" s="76">
        <f>IF(F179="CZK",G179/'Žadatel a data za období N'!D$30*I179,G179*I179)</f>
        <v>0</v>
      </c>
      <c r="L179" s="77">
        <f>IF(F179="CZK",H179/'Žadatel a data za období N'!D$30*I179,H179*I179)</f>
        <v>0</v>
      </c>
    </row>
    <row r="180" spans="1:12" x14ac:dyDescent="0.25">
      <c r="A180" s="60">
        <v>177</v>
      </c>
      <c r="B180" s="61">
        <f>'Žadatel a data za období N'!B211</f>
        <v>0</v>
      </c>
      <c r="C180" s="113">
        <f>'Žadatel a data za období N'!C211:D211</f>
        <v>0</v>
      </c>
      <c r="D180" s="113"/>
      <c r="E180" s="62"/>
      <c r="F180" s="63"/>
      <c r="G180" s="64"/>
      <c r="H180" s="64"/>
      <c r="I180" s="71">
        <f t="shared" si="5"/>
        <v>0</v>
      </c>
      <c r="J180" s="75">
        <f t="shared" si="4"/>
        <v>0</v>
      </c>
      <c r="K180" s="76">
        <f>IF(F180="CZK",G180/'Žadatel a data za období N'!D$30*I180,G180*I180)</f>
        <v>0</v>
      </c>
      <c r="L180" s="77">
        <f>IF(F180="CZK",H180/'Žadatel a data za období N'!D$30*I180,H180*I180)</f>
        <v>0</v>
      </c>
    </row>
    <row r="181" spans="1:12" x14ac:dyDescent="0.25">
      <c r="A181" s="60">
        <v>178</v>
      </c>
      <c r="B181" s="61">
        <f>'Žadatel a data za období N'!B212</f>
        <v>0</v>
      </c>
      <c r="C181" s="113">
        <f>'Žadatel a data za období N'!C212:D212</f>
        <v>0</v>
      </c>
      <c r="D181" s="113"/>
      <c r="E181" s="62"/>
      <c r="F181" s="63"/>
      <c r="G181" s="64"/>
      <c r="H181" s="64"/>
      <c r="I181" s="71">
        <f t="shared" si="5"/>
        <v>0</v>
      </c>
      <c r="J181" s="75">
        <f t="shared" si="4"/>
        <v>0</v>
      </c>
      <c r="K181" s="76">
        <f>IF(F181="CZK",G181/'Žadatel a data za období N'!D$30*I181,G181*I181)</f>
        <v>0</v>
      </c>
      <c r="L181" s="77">
        <f>IF(F181="CZK",H181/'Žadatel a data za období N'!D$30*I181,H181*I181)</f>
        <v>0</v>
      </c>
    </row>
    <row r="182" spans="1:12" x14ac:dyDescent="0.25">
      <c r="A182" s="60">
        <v>179</v>
      </c>
      <c r="B182" s="61">
        <f>'Žadatel a data za období N'!B213</f>
        <v>0</v>
      </c>
      <c r="C182" s="113">
        <f>'Žadatel a data za období N'!C213:D213</f>
        <v>0</v>
      </c>
      <c r="D182" s="113"/>
      <c r="E182" s="62"/>
      <c r="F182" s="63"/>
      <c r="G182" s="64"/>
      <c r="H182" s="64"/>
      <c r="I182" s="71">
        <f t="shared" si="5"/>
        <v>0</v>
      </c>
      <c r="J182" s="75">
        <f t="shared" si="4"/>
        <v>0</v>
      </c>
      <c r="K182" s="76">
        <f>IF(F182="CZK",G182/'Žadatel a data za období N'!D$30*I182,G182*I182)</f>
        <v>0</v>
      </c>
      <c r="L182" s="77">
        <f>IF(F182="CZK",H182/'Žadatel a data za období N'!D$30*I182,H182*I182)</f>
        <v>0</v>
      </c>
    </row>
    <row r="183" spans="1:12" x14ac:dyDescent="0.25">
      <c r="A183" s="60">
        <v>180</v>
      </c>
      <c r="B183" s="61">
        <f>'Žadatel a data za období N'!B214</f>
        <v>0</v>
      </c>
      <c r="C183" s="113">
        <f>'Žadatel a data za období N'!C214:D214</f>
        <v>0</v>
      </c>
      <c r="D183" s="113"/>
      <c r="E183" s="62"/>
      <c r="F183" s="63"/>
      <c r="G183" s="64"/>
      <c r="H183" s="64"/>
      <c r="I183" s="71">
        <f t="shared" si="5"/>
        <v>0</v>
      </c>
      <c r="J183" s="75">
        <f t="shared" si="4"/>
        <v>0</v>
      </c>
      <c r="K183" s="76">
        <f>IF(F183="CZK",G183/'Žadatel a data za období N'!D$30*I183,G183*I183)</f>
        <v>0</v>
      </c>
      <c r="L183" s="77">
        <f>IF(F183="CZK",H183/'Žadatel a data za období N'!D$30*I183,H183*I183)</f>
        <v>0</v>
      </c>
    </row>
    <row r="184" spans="1:12" x14ac:dyDescent="0.25">
      <c r="A184" s="60">
        <v>181</v>
      </c>
      <c r="B184" s="61">
        <f>'Žadatel a data za období N'!B215</f>
        <v>0</v>
      </c>
      <c r="C184" s="113">
        <f>'Žadatel a data za období N'!C215:D215</f>
        <v>0</v>
      </c>
      <c r="D184" s="113"/>
      <c r="E184" s="62"/>
      <c r="F184" s="63"/>
      <c r="G184" s="64"/>
      <c r="H184" s="64"/>
      <c r="I184" s="71">
        <f t="shared" si="5"/>
        <v>0</v>
      </c>
      <c r="J184" s="75">
        <f t="shared" si="4"/>
        <v>0</v>
      </c>
      <c r="K184" s="76">
        <f>IF(F184="CZK",G184/'Žadatel a data za období N'!D$30*I184,G184*I184)</f>
        <v>0</v>
      </c>
      <c r="L184" s="77">
        <f>IF(F184="CZK",H184/'Žadatel a data za období N'!D$30*I184,H184*I184)</f>
        <v>0</v>
      </c>
    </row>
    <row r="185" spans="1:12" x14ac:dyDescent="0.25">
      <c r="A185" s="60">
        <v>182</v>
      </c>
      <c r="B185" s="61">
        <f>'Žadatel a data za období N'!B216</f>
        <v>0</v>
      </c>
      <c r="C185" s="113">
        <f>'Žadatel a data za období N'!C216:D216</f>
        <v>0</v>
      </c>
      <c r="D185" s="113"/>
      <c r="E185" s="62"/>
      <c r="F185" s="63"/>
      <c r="G185" s="64"/>
      <c r="H185" s="64"/>
      <c r="I185" s="71">
        <f t="shared" si="5"/>
        <v>0</v>
      </c>
      <c r="J185" s="75">
        <f t="shared" si="4"/>
        <v>0</v>
      </c>
      <c r="K185" s="76">
        <f>IF(F185="CZK",G185/'Žadatel a data za období N'!D$30*I185,G185*I185)</f>
        <v>0</v>
      </c>
      <c r="L185" s="77">
        <f>IF(F185="CZK",H185/'Žadatel a data za období N'!D$30*I185,H185*I185)</f>
        <v>0</v>
      </c>
    </row>
    <row r="186" spans="1:12" x14ac:dyDescent="0.25">
      <c r="A186" s="60">
        <v>183</v>
      </c>
      <c r="B186" s="61">
        <f>'Žadatel a data za období N'!B217</f>
        <v>0</v>
      </c>
      <c r="C186" s="113">
        <f>'Žadatel a data za období N'!C217:D217</f>
        <v>0</v>
      </c>
      <c r="D186" s="113"/>
      <c r="E186" s="62"/>
      <c r="F186" s="63"/>
      <c r="G186" s="64"/>
      <c r="H186" s="64"/>
      <c r="I186" s="71">
        <f t="shared" si="5"/>
        <v>0</v>
      </c>
      <c r="J186" s="75">
        <f t="shared" si="4"/>
        <v>0</v>
      </c>
      <c r="K186" s="76">
        <f>IF(F186="CZK",G186/'Žadatel a data za období N'!D$30*I186,G186*I186)</f>
        <v>0</v>
      </c>
      <c r="L186" s="77">
        <f>IF(F186="CZK",H186/'Žadatel a data za období N'!D$30*I186,H186*I186)</f>
        <v>0</v>
      </c>
    </row>
    <row r="187" spans="1:12" x14ac:dyDescent="0.25">
      <c r="A187" s="60">
        <v>184</v>
      </c>
      <c r="B187" s="61">
        <f>'Žadatel a data za období N'!B218</f>
        <v>0</v>
      </c>
      <c r="C187" s="113">
        <f>'Žadatel a data za období N'!C218:D218</f>
        <v>0</v>
      </c>
      <c r="D187" s="113"/>
      <c r="E187" s="62"/>
      <c r="F187" s="63"/>
      <c r="G187" s="64"/>
      <c r="H187" s="64"/>
      <c r="I187" s="71">
        <f t="shared" si="5"/>
        <v>0</v>
      </c>
      <c r="J187" s="75">
        <f t="shared" si="4"/>
        <v>0</v>
      </c>
      <c r="K187" s="76">
        <f>IF(F187="CZK",G187/'Žadatel a data za období N'!D$30*I187,G187*I187)</f>
        <v>0</v>
      </c>
      <c r="L187" s="77">
        <f>IF(F187="CZK",H187/'Žadatel a data za období N'!D$30*I187,H187*I187)</f>
        <v>0</v>
      </c>
    </row>
    <row r="188" spans="1:12" x14ac:dyDescent="0.25">
      <c r="A188" s="60">
        <v>185</v>
      </c>
      <c r="B188" s="61">
        <f>'Žadatel a data za období N'!B219</f>
        <v>0</v>
      </c>
      <c r="C188" s="113">
        <f>'Žadatel a data za období N'!C219:D219</f>
        <v>0</v>
      </c>
      <c r="D188" s="113"/>
      <c r="E188" s="62"/>
      <c r="F188" s="63"/>
      <c r="G188" s="64"/>
      <c r="H188" s="64"/>
      <c r="I188" s="71">
        <f t="shared" si="5"/>
        <v>0</v>
      </c>
      <c r="J188" s="75">
        <f t="shared" si="4"/>
        <v>0</v>
      </c>
      <c r="K188" s="76">
        <f>IF(F188="CZK",G188/'Žadatel a data za období N'!D$30*I188,G188*I188)</f>
        <v>0</v>
      </c>
      <c r="L188" s="77">
        <f>IF(F188="CZK",H188/'Žadatel a data za období N'!D$30*I188,H188*I188)</f>
        <v>0</v>
      </c>
    </row>
    <row r="189" spans="1:12" x14ac:dyDescent="0.25">
      <c r="A189" s="60">
        <v>186</v>
      </c>
      <c r="B189" s="61">
        <f>'Žadatel a data za období N'!B220</f>
        <v>0</v>
      </c>
      <c r="C189" s="113">
        <f>'Žadatel a data za období N'!C220:D220</f>
        <v>0</v>
      </c>
      <c r="D189" s="113"/>
      <c r="E189" s="62"/>
      <c r="F189" s="63"/>
      <c r="G189" s="64"/>
      <c r="H189" s="64"/>
      <c r="I189" s="71">
        <f t="shared" si="5"/>
        <v>0</v>
      </c>
      <c r="J189" s="75">
        <f t="shared" si="4"/>
        <v>0</v>
      </c>
      <c r="K189" s="76">
        <f>IF(F189="CZK",G189/'Žadatel a data za období N'!D$30*I189,G189*I189)</f>
        <v>0</v>
      </c>
      <c r="L189" s="77">
        <f>IF(F189="CZK",H189/'Žadatel a data za období N'!D$30*I189,H189*I189)</f>
        <v>0</v>
      </c>
    </row>
    <row r="190" spans="1:12" x14ac:dyDescent="0.25">
      <c r="A190" s="60">
        <v>187</v>
      </c>
      <c r="B190" s="61">
        <f>'Žadatel a data za období N'!B221</f>
        <v>0</v>
      </c>
      <c r="C190" s="113">
        <f>'Žadatel a data za období N'!C221:D221</f>
        <v>0</v>
      </c>
      <c r="D190" s="113"/>
      <c r="E190" s="62"/>
      <c r="F190" s="63"/>
      <c r="G190" s="64"/>
      <c r="H190" s="64"/>
      <c r="I190" s="71">
        <f t="shared" si="5"/>
        <v>0</v>
      </c>
      <c r="J190" s="75">
        <f t="shared" si="4"/>
        <v>0</v>
      </c>
      <c r="K190" s="76">
        <f>IF(F190="CZK",G190/'Žadatel a data za období N'!D$30*I190,G190*I190)</f>
        <v>0</v>
      </c>
      <c r="L190" s="77">
        <f>IF(F190="CZK",H190/'Žadatel a data za období N'!D$30*I190,H190*I190)</f>
        <v>0</v>
      </c>
    </row>
    <row r="191" spans="1:12" x14ac:dyDescent="0.25">
      <c r="A191" s="60">
        <v>188</v>
      </c>
      <c r="B191" s="61">
        <f>'Žadatel a data za období N'!B222</f>
        <v>0</v>
      </c>
      <c r="C191" s="113">
        <f>'Žadatel a data za období N'!C222:D222</f>
        <v>0</v>
      </c>
      <c r="D191" s="113"/>
      <c r="E191" s="62"/>
      <c r="F191" s="63"/>
      <c r="G191" s="64"/>
      <c r="H191" s="64"/>
      <c r="I191" s="71">
        <f t="shared" si="5"/>
        <v>0</v>
      </c>
      <c r="J191" s="75">
        <f t="shared" si="4"/>
        <v>0</v>
      </c>
      <c r="K191" s="76">
        <f>IF(F191="CZK",G191/'Žadatel a data za období N'!D$30*I191,G191*I191)</f>
        <v>0</v>
      </c>
      <c r="L191" s="77">
        <f>IF(F191="CZK",H191/'Žadatel a data za období N'!D$30*I191,H191*I191)</f>
        <v>0</v>
      </c>
    </row>
    <row r="192" spans="1:12" x14ac:dyDescent="0.25">
      <c r="A192" s="60">
        <v>189</v>
      </c>
      <c r="B192" s="61">
        <f>'Žadatel a data za období N'!B223</f>
        <v>0</v>
      </c>
      <c r="C192" s="113">
        <f>'Žadatel a data za období N'!C223:D223</f>
        <v>0</v>
      </c>
      <c r="D192" s="113"/>
      <c r="E192" s="62"/>
      <c r="F192" s="63"/>
      <c r="G192" s="64"/>
      <c r="H192" s="64"/>
      <c r="I192" s="71">
        <f t="shared" si="5"/>
        <v>0</v>
      </c>
      <c r="J192" s="75">
        <f t="shared" si="4"/>
        <v>0</v>
      </c>
      <c r="K192" s="76">
        <f>IF(F192="CZK",G192/'Žadatel a data za období N'!D$30*I192,G192*I192)</f>
        <v>0</v>
      </c>
      <c r="L192" s="77">
        <f>IF(F192="CZK",H192/'Žadatel a data za období N'!D$30*I192,H192*I192)</f>
        <v>0</v>
      </c>
    </row>
    <row r="193" spans="1:12" x14ac:dyDescent="0.25">
      <c r="A193" s="60">
        <v>190</v>
      </c>
      <c r="B193" s="61">
        <f>'Žadatel a data za období N'!B224</f>
        <v>0</v>
      </c>
      <c r="C193" s="113">
        <f>'Žadatel a data za období N'!C224:D224</f>
        <v>0</v>
      </c>
      <c r="D193" s="113"/>
      <c r="E193" s="62"/>
      <c r="F193" s="63"/>
      <c r="G193" s="64"/>
      <c r="H193" s="64"/>
      <c r="I193" s="71">
        <f t="shared" si="5"/>
        <v>0</v>
      </c>
      <c r="J193" s="75">
        <f t="shared" si="4"/>
        <v>0</v>
      </c>
      <c r="K193" s="76">
        <f>IF(F193="CZK",G193/'Žadatel a data za období N'!D$30*I193,G193*I193)</f>
        <v>0</v>
      </c>
      <c r="L193" s="77">
        <f>IF(F193="CZK",H193/'Žadatel a data za období N'!D$30*I193,H193*I193)</f>
        <v>0</v>
      </c>
    </row>
    <row r="194" spans="1:12" x14ac:dyDescent="0.25">
      <c r="A194" s="60">
        <v>191</v>
      </c>
      <c r="B194" s="61">
        <f>'Žadatel a data za období N'!B225</f>
        <v>0</v>
      </c>
      <c r="C194" s="113">
        <f>'Žadatel a data za období N'!C225:D225</f>
        <v>0</v>
      </c>
      <c r="D194" s="113"/>
      <c r="E194" s="62"/>
      <c r="F194" s="63"/>
      <c r="G194" s="64"/>
      <c r="H194" s="64"/>
      <c r="I194" s="71">
        <f t="shared" si="5"/>
        <v>0</v>
      </c>
      <c r="J194" s="75">
        <f t="shared" si="4"/>
        <v>0</v>
      </c>
      <c r="K194" s="76">
        <f>IF(F194="CZK",G194/'Žadatel a data za období N'!D$30*I194,G194*I194)</f>
        <v>0</v>
      </c>
      <c r="L194" s="77">
        <f>IF(F194="CZK",H194/'Žadatel a data za období N'!D$30*I194,H194*I194)</f>
        <v>0</v>
      </c>
    </row>
    <row r="195" spans="1:12" x14ac:dyDescent="0.25">
      <c r="A195" s="60">
        <v>192</v>
      </c>
      <c r="B195" s="61">
        <f>'Žadatel a data za období N'!B226</f>
        <v>0</v>
      </c>
      <c r="C195" s="113">
        <f>'Žadatel a data za období N'!C226:D226</f>
        <v>0</v>
      </c>
      <c r="D195" s="113"/>
      <c r="E195" s="62"/>
      <c r="F195" s="63"/>
      <c r="G195" s="64"/>
      <c r="H195" s="64"/>
      <c r="I195" s="71">
        <f t="shared" si="5"/>
        <v>0</v>
      </c>
      <c r="J195" s="75">
        <f t="shared" si="4"/>
        <v>0</v>
      </c>
      <c r="K195" s="76">
        <f>IF(F195="CZK",G195/'Žadatel a data za období N'!D$30*I195,G195*I195)</f>
        <v>0</v>
      </c>
      <c r="L195" s="77">
        <f>IF(F195="CZK",H195/'Žadatel a data za období N'!D$30*I195,H195*I195)</f>
        <v>0</v>
      </c>
    </row>
    <row r="196" spans="1:12" x14ac:dyDescent="0.25">
      <c r="A196" s="60">
        <v>193</v>
      </c>
      <c r="B196" s="61">
        <f>'Žadatel a data za období N'!B227</f>
        <v>0</v>
      </c>
      <c r="C196" s="113">
        <f>'Žadatel a data za období N'!C227:D227</f>
        <v>0</v>
      </c>
      <c r="D196" s="113"/>
      <c r="E196" s="62"/>
      <c r="F196" s="63"/>
      <c r="G196" s="64"/>
      <c r="H196" s="64"/>
      <c r="I196" s="71">
        <f t="shared" si="5"/>
        <v>0</v>
      </c>
      <c r="J196" s="75">
        <f t="shared" ref="J196:J259" si="6">I196*E196</f>
        <v>0</v>
      </c>
      <c r="K196" s="76">
        <f>IF(F196="CZK",G196/'Žadatel a data za období N'!D$30*I196,G196*I196)</f>
        <v>0</v>
      </c>
      <c r="L196" s="77">
        <f>IF(F196="CZK",H196/'Žadatel a data za období N'!D$30*I196,H196*I196)</f>
        <v>0</v>
      </c>
    </row>
    <row r="197" spans="1:12" x14ac:dyDescent="0.25">
      <c r="A197" s="60">
        <v>194</v>
      </c>
      <c r="B197" s="61">
        <f>'Žadatel a data za období N'!B228</f>
        <v>0</v>
      </c>
      <c r="C197" s="113">
        <f>'Žadatel a data za období N'!C228:D228</f>
        <v>0</v>
      </c>
      <c r="D197" s="113"/>
      <c r="E197" s="62"/>
      <c r="F197" s="63"/>
      <c r="G197" s="64"/>
      <c r="H197" s="64"/>
      <c r="I197" s="71">
        <f t="shared" ref="I197:I260" si="7">IF(C197&lt;0.25,0,IF(C197&lt;=0.5,C197,1))</f>
        <v>0</v>
      </c>
      <c r="J197" s="75">
        <f t="shared" si="6"/>
        <v>0</v>
      </c>
      <c r="K197" s="76">
        <f>IF(F197="CZK",G197/'Žadatel a data za období N'!D$30*I197,G197*I197)</f>
        <v>0</v>
      </c>
      <c r="L197" s="77">
        <f>IF(F197="CZK",H197/'Žadatel a data za období N'!D$30*I197,H197*I197)</f>
        <v>0</v>
      </c>
    </row>
    <row r="198" spans="1:12" x14ac:dyDescent="0.25">
      <c r="A198" s="60">
        <v>195</v>
      </c>
      <c r="B198" s="61">
        <f>'Žadatel a data za období N'!B229</f>
        <v>0</v>
      </c>
      <c r="C198" s="113">
        <f>'Žadatel a data za období N'!C229:D229</f>
        <v>0</v>
      </c>
      <c r="D198" s="113"/>
      <c r="E198" s="62"/>
      <c r="F198" s="63"/>
      <c r="G198" s="64"/>
      <c r="H198" s="64"/>
      <c r="I198" s="71">
        <f t="shared" si="7"/>
        <v>0</v>
      </c>
      <c r="J198" s="75">
        <f t="shared" si="6"/>
        <v>0</v>
      </c>
      <c r="K198" s="76">
        <f>IF(F198="CZK",G198/'Žadatel a data za období N'!D$30*I198,G198*I198)</f>
        <v>0</v>
      </c>
      <c r="L198" s="77">
        <f>IF(F198="CZK",H198/'Žadatel a data za období N'!D$30*I198,H198*I198)</f>
        <v>0</v>
      </c>
    </row>
    <row r="199" spans="1:12" x14ac:dyDescent="0.25">
      <c r="A199" s="60">
        <v>196</v>
      </c>
      <c r="B199" s="61">
        <f>'Žadatel a data za období N'!B230</f>
        <v>0</v>
      </c>
      <c r="C199" s="113">
        <f>'Žadatel a data za období N'!C230:D230</f>
        <v>0</v>
      </c>
      <c r="D199" s="113"/>
      <c r="E199" s="62"/>
      <c r="F199" s="63"/>
      <c r="G199" s="64"/>
      <c r="H199" s="64"/>
      <c r="I199" s="71">
        <f t="shared" si="7"/>
        <v>0</v>
      </c>
      <c r="J199" s="75">
        <f t="shared" si="6"/>
        <v>0</v>
      </c>
      <c r="K199" s="76">
        <f>IF(F199="CZK",G199/'Žadatel a data za období N'!D$30*I199,G199*I199)</f>
        <v>0</v>
      </c>
      <c r="L199" s="77">
        <f>IF(F199="CZK",H199/'Žadatel a data za období N'!D$30*I199,H199*I199)</f>
        <v>0</v>
      </c>
    </row>
    <row r="200" spans="1:12" x14ac:dyDescent="0.25">
      <c r="A200" s="60">
        <v>197</v>
      </c>
      <c r="B200" s="61">
        <f>'Žadatel a data za období N'!B231</f>
        <v>0</v>
      </c>
      <c r="C200" s="113">
        <f>'Žadatel a data za období N'!C231:D231</f>
        <v>0</v>
      </c>
      <c r="D200" s="113"/>
      <c r="E200" s="62"/>
      <c r="F200" s="63"/>
      <c r="G200" s="64"/>
      <c r="H200" s="64"/>
      <c r="I200" s="71">
        <f t="shared" si="7"/>
        <v>0</v>
      </c>
      <c r="J200" s="75">
        <f t="shared" si="6"/>
        <v>0</v>
      </c>
      <c r="K200" s="76">
        <f>IF(F200="CZK",G200/'Žadatel a data za období N'!D$30*I200,G200*I200)</f>
        <v>0</v>
      </c>
      <c r="L200" s="77">
        <f>IF(F200="CZK",H200/'Žadatel a data za období N'!D$30*I200,H200*I200)</f>
        <v>0</v>
      </c>
    </row>
    <row r="201" spans="1:12" x14ac:dyDescent="0.25">
      <c r="A201" s="60">
        <v>198</v>
      </c>
      <c r="B201" s="61">
        <f>'Žadatel a data za období N'!B232</f>
        <v>0</v>
      </c>
      <c r="C201" s="113">
        <f>'Žadatel a data za období N'!C232:D232</f>
        <v>0</v>
      </c>
      <c r="D201" s="113"/>
      <c r="E201" s="62"/>
      <c r="F201" s="63"/>
      <c r="G201" s="64"/>
      <c r="H201" s="64"/>
      <c r="I201" s="71">
        <f t="shared" si="7"/>
        <v>0</v>
      </c>
      <c r="J201" s="75">
        <f t="shared" si="6"/>
        <v>0</v>
      </c>
      <c r="K201" s="76">
        <f>IF(F201="CZK",G201/'Žadatel a data za období N'!D$30*I201,G201*I201)</f>
        <v>0</v>
      </c>
      <c r="L201" s="77">
        <f>IF(F201="CZK",H201/'Žadatel a data za období N'!D$30*I201,H201*I201)</f>
        <v>0</v>
      </c>
    </row>
    <row r="202" spans="1:12" x14ac:dyDescent="0.25">
      <c r="A202" s="60">
        <v>199</v>
      </c>
      <c r="B202" s="61">
        <f>'Žadatel a data za období N'!B233</f>
        <v>0</v>
      </c>
      <c r="C202" s="113">
        <f>'Žadatel a data za období N'!C233:D233</f>
        <v>0</v>
      </c>
      <c r="D202" s="113"/>
      <c r="E202" s="62"/>
      <c r="F202" s="63"/>
      <c r="G202" s="64"/>
      <c r="H202" s="64"/>
      <c r="I202" s="71">
        <f t="shared" si="7"/>
        <v>0</v>
      </c>
      <c r="J202" s="75">
        <f t="shared" si="6"/>
        <v>0</v>
      </c>
      <c r="K202" s="76">
        <f>IF(F202="CZK",G202/'Žadatel a data za období N'!D$30*I202,G202*I202)</f>
        <v>0</v>
      </c>
      <c r="L202" s="77">
        <f>IF(F202="CZK",H202/'Žadatel a data za období N'!D$30*I202,H202*I202)</f>
        <v>0</v>
      </c>
    </row>
    <row r="203" spans="1:12" x14ac:dyDescent="0.25">
      <c r="A203" s="60">
        <v>200</v>
      </c>
      <c r="B203" s="61">
        <f>'Žadatel a data za období N'!B234</f>
        <v>0</v>
      </c>
      <c r="C203" s="113">
        <f>'Žadatel a data za období N'!C234:D234</f>
        <v>0</v>
      </c>
      <c r="D203" s="113"/>
      <c r="E203" s="62"/>
      <c r="F203" s="63"/>
      <c r="G203" s="64"/>
      <c r="H203" s="64"/>
      <c r="I203" s="71">
        <f t="shared" si="7"/>
        <v>0</v>
      </c>
      <c r="J203" s="75">
        <f t="shared" si="6"/>
        <v>0</v>
      </c>
      <c r="K203" s="76">
        <f>IF(F203="CZK",G203/'Žadatel a data za období N'!D$30*I203,G203*I203)</f>
        <v>0</v>
      </c>
      <c r="L203" s="77">
        <f>IF(F203="CZK",H203/'Žadatel a data za období N'!D$30*I203,H203*I203)</f>
        <v>0</v>
      </c>
    </row>
    <row r="204" spans="1:12" x14ac:dyDescent="0.25">
      <c r="A204" s="60">
        <v>201</v>
      </c>
      <c r="B204" s="61">
        <f>'Žadatel a data za období N'!B235</f>
        <v>0</v>
      </c>
      <c r="C204" s="113">
        <f>'Žadatel a data za období N'!C235:D235</f>
        <v>0</v>
      </c>
      <c r="D204" s="113"/>
      <c r="E204" s="62"/>
      <c r="F204" s="63"/>
      <c r="G204" s="64"/>
      <c r="H204" s="64"/>
      <c r="I204" s="71">
        <f t="shared" si="7"/>
        <v>0</v>
      </c>
      <c r="J204" s="75">
        <f t="shared" si="6"/>
        <v>0</v>
      </c>
      <c r="K204" s="76">
        <f>IF(F204="CZK",G204/'Žadatel a data za období N'!D$30*I204,G204*I204)</f>
        <v>0</v>
      </c>
      <c r="L204" s="77">
        <f>IF(F204="CZK",H204/'Žadatel a data za období N'!D$30*I204,H204*I204)</f>
        <v>0</v>
      </c>
    </row>
    <row r="205" spans="1:12" x14ac:dyDescent="0.25">
      <c r="A205" s="60">
        <v>202</v>
      </c>
      <c r="B205" s="61">
        <f>'Žadatel a data za období N'!B236</f>
        <v>0</v>
      </c>
      <c r="C205" s="113">
        <f>'Žadatel a data za období N'!C236:D236</f>
        <v>0</v>
      </c>
      <c r="D205" s="113"/>
      <c r="E205" s="62"/>
      <c r="F205" s="63"/>
      <c r="G205" s="64"/>
      <c r="H205" s="64"/>
      <c r="I205" s="71">
        <f t="shared" si="7"/>
        <v>0</v>
      </c>
      <c r="J205" s="75">
        <f t="shared" si="6"/>
        <v>0</v>
      </c>
      <c r="K205" s="76">
        <f>IF(F205="CZK",G205/'Žadatel a data za období N'!D$30*I205,G205*I205)</f>
        <v>0</v>
      </c>
      <c r="L205" s="77">
        <f>IF(F205="CZK",H205/'Žadatel a data za období N'!D$30*I205,H205*I205)</f>
        <v>0</v>
      </c>
    </row>
    <row r="206" spans="1:12" x14ac:dyDescent="0.25">
      <c r="A206" s="60">
        <v>203</v>
      </c>
      <c r="B206" s="61">
        <f>'Žadatel a data za období N'!B237</f>
        <v>0</v>
      </c>
      <c r="C206" s="113">
        <f>'Žadatel a data za období N'!C237:D237</f>
        <v>0</v>
      </c>
      <c r="D206" s="113"/>
      <c r="E206" s="62"/>
      <c r="F206" s="63"/>
      <c r="G206" s="64"/>
      <c r="H206" s="64"/>
      <c r="I206" s="71">
        <f t="shared" si="7"/>
        <v>0</v>
      </c>
      <c r="J206" s="75">
        <f t="shared" si="6"/>
        <v>0</v>
      </c>
      <c r="K206" s="76">
        <f>IF(F206="CZK",G206/'Žadatel a data za období N'!D$30*I206,G206*I206)</f>
        <v>0</v>
      </c>
      <c r="L206" s="77">
        <f>IF(F206="CZK",H206/'Žadatel a data za období N'!D$30*I206,H206*I206)</f>
        <v>0</v>
      </c>
    </row>
    <row r="207" spans="1:12" x14ac:dyDescent="0.25">
      <c r="A207" s="60">
        <v>204</v>
      </c>
      <c r="B207" s="61">
        <f>'Žadatel a data za období N'!B238</f>
        <v>0</v>
      </c>
      <c r="C207" s="113">
        <f>'Žadatel a data za období N'!C238:D238</f>
        <v>0</v>
      </c>
      <c r="D207" s="113"/>
      <c r="E207" s="62"/>
      <c r="F207" s="63"/>
      <c r="G207" s="64"/>
      <c r="H207" s="64"/>
      <c r="I207" s="71">
        <f t="shared" si="7"/>
        <v>0</v>
      </c>
      <c r="J207" s="75">
        <f t="shared" si="6"/>
        <v>0</v>
      </c>
      <c r="K207" s="76">
        <f>IF(F207="CZK",G207/'Žadatel a data za období N'!D$30*I207,G207*I207)</f>
        <v>0</v>
      </c>
      <c r="L207" s="77">
        <f>IF(F207="CZK",H207/'Žadatel a data za období N'!D$30*I207,H207*I207)</f>
        <v>0</v>
      </c>
    </row>
    <row r="208" spans="1:12" x14ac:dyDescent="0.25">
      <c r="A208" s="60">
        <v>205</v>
      </c>
      <c r="B208" s="61">
        <f>'Žadatel a data za období N'!B239</f>
        <v>0</v>
      </c>
      <c r="C208" s="113">
        <f>'Žadatel a data za období N'!C239:D239</f>
        <v>0</v>
      </c>
      <c r="D208" s="113"/>
      <c r="E208" s="62"/>
      <c r="F208" s="63"/>
      <c r="G208" s="64"/>
      <c r="H208" s="64"/>
      <c r="I208" s="71">
        <f t="shared" si="7"/>
        <v>0</v>
      </c>
      <c r="J208" s="75">
        <f t="shared" si="6"/>
        <v>0</v>
      </c>
      <c r="K208" s="76">
        <f>IF(F208="CZK",G208/'Žadatel a data za období N'!D$30*I208,G208*I208)</f>
        <v>0</v>
      </c>
      <c r="L208" s="77">
        <f>IF(F208="CZK",H208/'Žadatel a data za období N'!D$30*I208,H208*I208)</f>
        <v>0</v>
      </c>
    </row>
    <row r="209" spans="1:12" x14ac:dyDescent="0.25">
      <c r="A209" s="60">
        <v>206</v>
      </c>
      <c r="B209" s="61">
        <f>'Žadatel a data za období N'!B240</f>
        <v>0</v>
      </c>
      <c r="C209" s="113">
        <f>'Žadatel a data za období N'!C240:D240</f>
        <v>0</v>
      </c>
      <c r="D209" s="113"/>
      <c r="E209" s="62"/>
      <c r="F209" s="63"/>
      <c r="G209" s="64"/>
      <c r="H209" s="64"/>
      <c r="I209" s="71">
        <f t="shared" si="7"/>
        <v>0</v>
      </c>
      <c r="J209" s="75">
        <f t="shared" si="6"/>
        <v>0</v>
      </c>
      <c r="K209" s="76">
        <f>IF(F209="CZK",G209/'Žadatel a data za období N'!D$30*I209,G209*I209)</f>
        <v>0</v>
      </c>
      <c r="L209" s="77">
        <f>IF(F209="CZK",H209/'Žadatel a data za období N'!D$30*I209,H209*I209)</f>
        <v>0</v>
      </c>
    </row>
    <row r="210" spans="1:12" x14ac:dyDescent="0.25">
      <c r="A210" s="60">
        <v>207</v>
      </c>
      <c r="B210" s="61">
        <f>'Žadatel a data za období N'!B241</f>
        <v>0</v>
      </c>
      <c r="C210" s="113">
        <f>'Žadatel a data za období N'!C241:D241</f>
        <v>0</v>
      </c>
      <c r="D210" s="113"/>
      <c r="E210" s="62"/>
      <c r="F210" s="63"/>
      <c r="G210" s="64"/>
      <c r="H210" s="64"/>
      <c r="I210" s="71">
        <f t="shared" si="7"/>
        <v>0</v>
      </c>
      <c r="J210" s="75">
        <f t="shared" si="6"/>
        <v>0</v>
      </c>
      <c r="K210" s="76">
        <f>IF(F210="CZK",G210/'Žadatel a data za období N'!D$30*I210,G210*I210)</f>
        <v>0</v>
      </c>
      <c r="L210" s="77">
        <f>IF(F210="CZK",H210/'Žadatel a data za období N'!D$30*I210,H210*I210)</f>
        <v>0</v>
      </c>
    </row>
    <row r="211" spans="1:12" x14ac:dyDescent="0.25">
      <c r="A211" s="60">
        <v>208</v>
      </c>
      <c r="B211" s="61">
        <f>'Žadatel a data za období N'!B242</f>
        <v>0</v>
      </c>
      <c r="C211" s="113">
        <f>'Žadatel a data za období N'!C242:D242</f>
        <v>0</v>
      </c>
      <c r="D211" s="113"/>
      <c r="E211" s="62"/>
      <c r="F211" s="63"/>
      <c r="G211" s="64"/>
      <c r="H211" s="64"/>
      <c r="I211" s="71">
        <f t="shared" si="7"/>
        <v>0</v>
      </c>
      <c r="J211" s="75">
        <f t="shared" si="6"/>
        <v>0</v>
      </c>
      <c r="K211" s="76">
        <f>IF(F211="CZK",G211/'Žadatel a data za období N'!D$30*I211,G211*I211)</f>
        <v>0</v>
      </c>
      <c r="L211" s="77">
        <f>IF(F211="CZK",H211/'Žadatel a data za období N'!D$30*I211,H211*I211)</f>
        <v>0</v>
      </c>
    </row>
    <row r="212" spans="1:12" x14ac:dyDescent="0.25">
      <c r="A212" s="60">
        <v>209</v>
      </c>
      <c r="B212" s="61">
        <f>'Žadatel a data za období N'!B243</f>
        <v>0</v>
      </c>
      <c r="C212" s="113">
        <f>'Žadatel a data za období N'!C243:D243</f>
        <v>0</v>
      </c>
      <c r="D212" s="113"/>
      <c r="E212" s="62"/>
      <c r="F212" s="63"/>
      <c r="G212" s="64"/>
      <c r="H212" s="64"/>
      <c r="I212" s="71">
        <f t="shared" si="7"/>
        <v>0</v>
      </c>
      <c r="J212" s="75">
        <f t="shared" si="6"/>
        <v>0</v>
      </c>
      <c r="K212" s="76">
        <f>IF(F212="CZK",G212/'Žadatel a data za období N'!D$30*I212,G212*I212)</f>
        <v>0</v>
      </c>
      <c r="L212" s="77">
        <f>IF(F212="CZK",H212/'Žadatel a data za období N'!D$30*I212,H212*I212)</f>
        <v>0</v>
      </c>
    </row>
    <row r="213" spans="1:12" x14ac:dyDescent="0.25">
      <c r="A213" s="60">
        <v>210</v>
      </c>
      <c r="B213" s="61">
        <f>'Žadatel a data za období N'!B244</f>
        <v>0</v>
      </c>
      <c r="C213" s="113">
        <f>'Žadatel a data za období N'!C244:D244</f>
        <v>0</v>
      </c>
      <c r="D213" s="113"/>
      <c r="E213" s="62"/>
      <c r="F213" s="63"/>
      <c r="G213" s="64"/>
      <c r="H213" s="64"/>
      <c r="I213" s="71">
        <f t="shared" si="7"/>
        <v>0</v>
      </c>
      <c r="J213" s="75">
        <f t="shared" si="6"/>
        <v>0</v>
      </c>
      <c r="K213" s="76">
        <f>IF(F213="CZK",G213/'Žadatel a data za období N'!D$30*I213,G213*I213)</f>
        <v>0</v>
      </c>
      <c r="L213" s="77">
        <f>IF(F213="CZK",H213/'Žadatel a data za období N'!D$30*I213,H213*I213)</f>
        <v>0</v>
      </c>
    </row>
    <row r="214" spans="1:12" x14ac:dyDescent="0.25">
      <c r="A214" s="60">
        <v>211</v>
      </c>
      <c r="B214" s="61">
        <f>'Žadatel a data za období N'!B245</f>
        <v>0</v>
      </c>
      <c r="C214" s="113">
        <f>'Žadatel a data za období N'!C245:D245</f>
        <v>0</v>
      </c>
      <c r="D214" s="113"/>
      <c r="E214" s="62"/>
      <c r="F214" s="63"/>
      <c r="G214" s="64"/>
      <c r="H214" s="64"/>
      <c r="I214" s="71">
        <f t="shared" si="7"/>
        <v>0</v>
      </c>
      <c r="J214" s="75">
        <f t="shared" si="6"/>
        <v>0</v>
      </c>
      <c r="K214" s="76">
        <f>IF(F214="CZK",G214/'Žadatel a data za období N'!D$30*I214,G214*I214)</f>
        <v>0</v>
      </c>
      <c r="L214" s="77">
        <f>IF(F214="CZK",H214/'Žadatel a data za období N'!D$30*I214,H214*I214)</f>
        <v>0</v>
      </c>
    </row>
    <row r="215" spans="1:12" x14ac:dyDescent="0.25">
      <c r="A215" s="60">
        <v>212</v>
      </c>
      <c r="B215" s="61">
        <f>'Žadatel a data za období N'!B246</f>
        <v>0</v>
      </c>
      <c r="C215" s="113">
        <f>'Žadatel a data za období N'!C246:D246</f>
        <v>0</v>
      </c>
      <c r="D215" s="113"/>
      <c r="E215" s="62"/>
      <c r="F215" s="63"/>
      <c r="G215" s="64"/>
      <c r="H215" s="64"/>
      <c r="I215" s="71">
        <f t="shared" si="7"/>
        <v>0</v>
      </c>
      <c r="J215" s="75">
        <f t="shared" si="6"/>
        <v>0</v>
      </c>
      <c r="K215" s="76">
        <f>IF(F215="CZK",G215/'Žadatel a data za období N'!D$30*I215,G215*I215)</f>
        <v>0</v>
      </c>
      <c r="L215" s="77">
        <f>IF(F215="CZK",H215/'Žadatel a data za období N'!D$30*I215,H215*I215)</f>
        <v>0</v>
      </c>
    </row>
    <row r="216" spans="1:12" x14ac:dyDescent="0.25">
      <c r="A216" s="60">
        <v>213</v>
      </c>
      <c r="B216" s="61">
        <f>'Žadatel a data za období N'!B247</f>
        <v>0</v>
      </c>
      <c r="C216" s="113">
        <f>'Žadatel a data za období N'!C247:D247</f>
        <v>0</v>
      </c>
      <c r="D216" s="113"/>
      <c r="E216" s="62"/>
      <c r="F216" s="63"/>
      <c r="G216" s="64"/>
      <c r="H216" s="64"/>
      <c r="I216" s="71">
        <f t="shared" si="7"/>
        <v>0</v>
      </c>
      <c r="J216" s="75">
        <f t="shared" si="6"/>
        <v>0</v>
      </c>
      <c r="K216" s="76">
        <f>IF(F216="CZK",G216/'Žadatel a data za období N'!D$30*I216,G216*I216)</f>
        <v>0</v>
      </c>
      <c r="L216" s="77">
        <f>IF(F216="CZK",H216/'Žadatel a data za období N'!D$30*I216,H216*I216)</f>
        <v>0</v>
      </c>
    </row>
    <row r="217" spans="1:12" x14ac:dyDescent="0.25">
      <c r="A217" s="60">
        <v>214</v>
      </c>
      <c r="B217" s="61">
        <f>'Žadatel a data za období N'!B248</f>
        <v>0</v>
      </c>
      <c r="C217" s="113">
        <f>'Žadatel a data za období N'!C248:D248</f>
        <v>0</v>
      </c>
      <c r="D217" s="113"/>
      <c r="E217" s="62"/>
      <c r="F217" s="63"/>
      <c r="G217" s="64"/>
      <c r="H217" s="64"/>
      <c r="I217" s="71">
        <f t="shared" si="7"/>
        <v>0</v>
      </c>
      <c r="J217" s="75">
        <f t="shared" si="6"/>
        <v>0</v>
      </c>
      <c r="K217" s="76">
        <f>IF(F217="CZK",G217/'Žadatel a data za období N'!D$30*I217,G217*I217)</f>
        <v>0</v>
      </c>
      <c r="L217" s="77">
        <f>IF(F217="CZK",H217/'Žadatel a data za období N'!D$30*I217,H217*I217)</f>
        <v>0</v>
      </c>
    </row>
    <row r="218" spans="1:12" x14ac:dyDescent="0.25">
      <c r="A218" s="60">
        <v>215</v>
      </c>
      <c r="B218" s="61">
        <f>'Žadatel a data za období N'!B249</f>
        <v>0</v>
      </c>
      <c r="C218" s="113">
        <f>'Žadatel a data za období N'!C249:D249</f>
        <v>0</v>
      </c>
      <c r="D218" s="113"/>
      <c r="E218" s="62"/>
      <c r="F218" s="63"/>
      <c r="G218" s="64"/>
      <c r="H218" s="64"/>
      <c r="I218" s="71">
        <f t="shared" si="7"/>
        <v>0</v>
      </c>
      <c r="J218" s="75">
        <f t="shared" si="6"/>
        <v>0</v>
      </c>
      <c r="K218" s="76">
        <f>IF(F218="CZK",G218/'Žadatel a data za období N'!D$30*I218,G218*I218)</f>
        <v>0</v>
      </c>
      <c r="L218" s="77">
        <f>IF(F218="CZK",H218/'Žadatel a data za období N'!D$30*I218,H218*I218)</f>
        <v>0</v>
      </c>
    </row>
    <row r="219" spans="1:12" x14ac:dyDescent="0.25">
      <c r="A219" s="60">
        <v>216</v>
      </c>
      <c r="B219" s="61">
        <f>'Žadatel a data za období N'!B250</f>
        <v>0</v>
      </c>
      <c r="C219" s="113">
        <f>'Žadatel a data za období N'!C250:D250</f>
        <v>0</v>
      </c>
      <c r="D219" s="113"/>
      <c r="E219" s="62"/>
      <c r="F219" s="63"/>
      <c r="G219" s="64"/>
      <c r="H219" s="64"/>
      <c r="I219" s="71">
        <f t="shared" si="7"/>
        <v>0</v>
      </c>
      <c r="J219" s="75">
        <f t="shared" si="6"/>
        <v>0</v>
      </c>
      <c r="K219" s="76">
        <f>IF(F219="CZK",G219/'Žadatel a data za období N'!D$30*I219,G219*I219)</f>
        <v>0</v>
      </c>
      <c r="L219" s="77">
        <f>IF(F219="CZK",H219/'Žadatel a data za období N'!D$30*I219,H219*I219)</f>
        <v>0</v>
      </c>
    </row>
    <row r="220" spans="1:12" x14ac:dyDescent="0.25">
      <c r="A220" s="60">
        <v>217</v>
      </c>
      <c r="B220" s="61">
        <f>'Žadatel a data za období N'!B251</f>
        <v>0</v>
      </c>
      <c r="C220" s="113">
        <f>'Žadatel a data za období N'!C251:D251</f>
        <v>0</v>
      </c>
      <c r="D220" s="113"/>
      <c r="E220" s="62"/>
      <c r="F220" s="63"/>
      <c r="G220" s="64"/>
      <c r="H220" s="64"/>
      <c r="I220" s="71">
        <f t="shared" si="7"/>
        <v>0</v>
      </c>
      <c r="J220" s="75">
        <f t="shared" si="6"/>
        <v>0</v>
      </c>
      <c r="K220" s="76">
        <f>IF(F220="CZK",G220/'Žadatel a data za období N'!D$30*I220,G220*I220)</f>
        <v>0</v>
      </c>
      <c r="L220" s="77">
        <f>IF(F220="CZK",H220/'Žadatel a data za období N'!D$30*I220,H220*I220)</f>
        <v>0</v>
      </c>
    </row>
    <row r="221" spans="1:12" x14ac:dyDescent="0.25">
      <c r="A221" s="60">
        <v>218</v>
      </c>
      <c r="B221" s="61">
        <f>'Žadatel a data za období N'!B252</f>
        <v>0</v>
      </c>
      <c r="C221" s="113">
        <f>'Žadatel a data za období N'!C252:D252</f>
        <v>0</v>
      </c>
      <c r="D221" s="113"/>
      <c r="E221" s="62"/>
      <c r="F221" s="63"/>
      <c r="G221" s="64"/>
      <c r="H221" s="64"/>
      <c r="I221" s="71">
        <f t="shared" si="7"/>
        <v>0</v>
      </c>
      <c r="J221" s="75">
        <f t="shared" si="6"/>
        <v>0</v>
      </c>
      <c r="K221" s="76">
        <f>IF(F221="CZK",G221/'Žadatel a data za období N'!D$30*I221,G221*I221)</f>
        <v>0</v>
      </c>
      <c r="L221" s="77">
        <f>IF(F221="CZK",H221/'Žadatel a data za období N'!D$30*I221,H221*I221)</f>
        <v>0</v>
      </c>
    </row>
    <row r="222" spans="1:12" x14ac:dyDescent="0.25">
      <c r="A222" s="60">
        <v>219</v>
      </c>
      <c r="B222" s="61">
        <f>'Žadatel a data za období N'!B253</f>
        <v>0</v>
      </c>
      <c r="C222" s="113">
        <f>'Žadatel a data za období N'!C253:D253</f>
        <v>0</v>
      </c>
      <c r="D222" s="113"/>
      <c r="E222" s="62"/>
      <c r="F222" s="63"/>
      <c r="G222" s="64"/>
      <c r="H222" s="64"/>
      <c r="I222" s="71">
        <f t="shared" si="7"/>
        <v>0</v>
      </c>
      <c r="J222" s="75">
        <f t="shared" si="6"/>
        <v>0</v>
      </c>
      <c r="K222" s="76">
        <f>IF(F222="CZK",G222/'Žadatel a data za období N'!D$30*I222,G222*I222)</f>
        <v>0</v>
      </c>
      <c r="L222" s="77">
        <f>IF(F222="CZK",H222/'Žadatel a data za období N'!D$30*I222,H222*I222)</f>
        <v>0</v>
      </c>
    </row>
    <row r="223" spans="1:12" x14ac:dyDescent="0.25">
      <c r="A223" s="60">
        <v>220</v>
      </c>
      <c r="B223" s="61">
        <f>'Žadatel a data za období N'!B254</f>
        <v>0</v>
      </c>
      <c r="C223" s="113">
        <f>'Žadatel a data za období N'!C254:D254</f>
        <v>0</v>
      </c>
      <c r="D223" s="113"/>
      <c r="E223" s="62"/>
      <c r="F223" s="63"/>
      <c r="G223" s="64"/>
      <c r="H223" s="64"/>
      <c r="I223" s="71">
        <f t="shared" si="7"/>
        <v>0</v>
      </c>
      <c r="J223" s="75">
        <f t="shared" si="6"/>
        <v>0</v>
      </c>
      <c r="K223" s="76">
        <f>IF(F223="CZK",G223/'Žadatel a data za období N'!D$30*I223,G223*I223)</f>
        <v>0</v>
      </c>
      <c r="L223" s="77">
        <f>IF(F223="CZK",H223/'Žadatel a data za období N'!D$30*I223,H223*I223)</f>
        <v>0</v>
      </c>
    </row>
    <row r="224" spans="1:12" x14ac:dyDescent="0.25">
      <c r="A224" s="60">
        <v>221</v>
      </c>
      <c r="B224" s="61">
        <f>'Žadatel a data za období N'!B255</f>
        <v>0</v>
      </c>
      <c r="C224" s="113">
        <f>'Žadatel a data za období N'!C255:D255</f>
        <v>0</v>
      </c>
      <c r="D224" s="113"/>
      <c r="E224" s="62"/>
      <c r="F224" s="63"/>
      <c r="G224" s="64"/>
      <c r="H224" s="64"/>
      <c r="I224" s="71">
        <f t="shared" si="7"/>
        <v>0</v>
      </c>
      <c r="J224" s="75">
        <f t="shared" si="6"/>
        <v>0</v>
      </c>
      <c r="K224" s="76">
        <f>IF(F224="CZK",G224/'Žadatel a data za období N'!D$30*I224,G224*I224)</f>
        <v>0</v>
      </c>
      <c r="L224" s="77">
        <f>IF(F224="CZK",H224/'Žadatel a data za období N'!D$30*I224,H224*I224)</f>
        <v>0</v>
      </c>
    </row>
    <row r="225" spans="1:12" x14ac:dyDescent="0.25">
      <c r="A225" s="60">
        <v>222</v>
      </c>
      <c r="B225" s="61">
        <f>'Žadatel a data za období N'!B256</f>
        <v>0</v>
      </c>
      <c r="C225" s="113">
        <f>'Žadatel a data za období N'!C256:D256</f>
        <v>0</v>
      </c>
      <c r="D225" s="113"/>
      <c r="E225" s="62"/>
      <c r="F225" s="63"/>
      <c r="G225" s="64"/>
      <c r="H225" s="64"/>
      <c r="I225" s="71">
        <f t="shared" si="7"/>
        <v>0</v>
      </c>
      <c r="J225" s="75">
        <f t="shared" si="6"/>
        <v>0</v>
      </c>
      <c r="K225" s="76">
        <f>IF(F225="CZK",G225/'Žadatel a data za období N'!D$30*I225,G225*I225)</f>
        <v>0</v>
      </c>
      <c r="L225" s="77">
        <f>IF(F225="CZK",H225/'Žadatel a data za období N'!D$30*I225,H225*I225)</f>
        <v>0</v>
      </c>
    </row>
    <row r="226" spans="1:12" x14ac:dyDescent="0.25">
      <c r="A226" s="60">
        <v>223</v>
      </c>
      <c r="B226" s="61">
        <f>'Žadatel a data za období N'!B257</f>
        <v>0</v>
      </c>
      <c r="C226" s="113">
        <f>'Žadatel a data za období N'!C257:D257</f>
        <v>0</v>
      </c>
      <c r="D226" s="113"/>
      <c r="E226" s="62"/>
      <c r="F226" s="63"/>
      <c r="G226" s="64"/>
      <c r="H226" s="64"/>
      <c r="I226" s="71">
        <f t="shared" si="7"/>
        <v>0</v>
      </c>
      <c r="J226" s="75">
        <f t="shared" si="6"/>
        <v>0</v>
      </c>
      <c r="K226" s="76">
        <f>IF(F226="CZK",G226/'Žadatel a data za období N'!D$30*I226,G226*I226)</f>
        <v>0</v>
      </c>
      <c r="L226" s="77">
        <f>IF(F226="CZK",H226/'Žadatel a data za období N'!D$30*I226,H226*I226)</f>
        <v>0</v>
      </c>
    </row>
    <row r="227" spans="1:12" x14ac:dyDescent="0.25">
      <c r="A227" s="60">
        <v>224</v>
      </c>
      <c r="B227" s="61">
        <f>'Žadatel a data za období N'!B258</f>
        <v>0</v>
      </c>
      <c r="C227" s="113">
        <f>'Žadatel a data za období N'!C258:D258</f>
        <v>0</v>
      </c>
      <c r="D227" s="113"/>
      <c r="E227" s="62"/>
      <c r="F227" s="63"/>
      <c r="G227" s="64"/>
      <c r="H227" s="64"/>
      <c r="I227" s="71">
        <f t="shared" si="7"/>
        <v>0</v>
      </c>
      <c r="J227" s="75">
        <f t="shared" si="6"/>
        <v>0</v>
      </c>
      <c r="K227" s="76">
        <f>IF(F227="CZK",G227/'Žadatel a data za období N'!D$30*I227,G227*I227)</f>
        <v>0</v>
      </c>
      <c r="L227" s="77">
        <f>IF(F227="CZK",H227/'Žadatel a data za období N'!D$30*I227,H227*I227)</f>
        <v>0</v>
      </c>
    </row>
    <row r="228" spans="1:12" x14ac:dyDescent="0.25">
      <c r="A228" s="60">
        <v>225</v>
      </c>
      <c r="B228" s="61">
        <f>'Žadatel a data za období N'!B259</f>
        <v>0</v>
      </c>
      <c r="C228" s="113">
        <f>'Žadatel a data za období N'!C259:D259</f>
        <v>0</v>
      </c>
      <c r="D228" s="113"/>
      <c r="E228" s="62"/>
      <c r="F228" s="63"/>
      <c r="G228" s="64"/>
      <c r="H228" s="64"/>
      <c r="I228" s="71">
        <f t="shared" si="7"/>
        <v>0</v>
      </c>
      <c r="J228" s="75">
        <f t="shared" si="6"/>
        <v>0</v>
      </c>
      <c r="K228" s="76">
        <f>IF(F228="CZK",G228/'Žadatel a data za období N'!D$30*I228,G228*I228)</f>
        <v>0</v>
      </c>
      <c r="L228" s="77">
        <f>IF(F228="CZK",H228/'Žadatel a data za období N'!D$30*I228,H228*I228)</f>
        <v>0</v>
      </c>
    </row>
    <row r="229" spans="1:12" x14ac:dyDescent="0.25">
      <c r="A229" s="60">
        <v>226</v>
      </c>
      <c r="B229" s="61">
        <f>'Žadatel a data za období N'!B260</f>
        <v>0</v>
      </c>
      <c r="C229" s="113">
        <f>'Žadatel a data za období N'!C260:D260</f>
        <v>0</v>
      </c>
      <c r="D229" s="113"/>
      <c r="E229" s="62"/>
      <c r="F229" s="63"/>
      <c r="G229" s="64"/>
      <c r="H229" s="64"/>
      <c r="I229" s="71">
        <f t="shared" si="7"/>
        <v>0</v>
      </c>
      <c r="J229" s="75">
        <f t="shared" si="6"/>
        <v>0</v>
      </c>
      <c r="K229" s="76">
        <f>IF(F229="CZK",G229/'Žadatel a data za období N'!D$30*I229,G229*I229)</f>
        <v>0</v>
      </c>
      <c r="L229" s="77">
        <f>IF(F229="CZK",H229/'Žadatel a data za období N'!D$30*I229,H229*I229)</f>
        <v>0</v>
      </c>
    </row>
    <row r="230" spans="1:12" x14ac:dyDescent="0.25">
      <c r="A230" s="60">
        <v>227</v>
      </c>
      <c r="B230" s="61">
        <f>'Žadatel a data za období N'!B261</f>
        <v>0</v>
      </c>
      <c r="C230" s="113">
        <f>'Žadatel a data za období N'!C261:D261</f>
        <v>0</v>
      </c>
      <c r="D230" s="113"/>
      <c r="E230" s="62"/>
      <c r="F230" s="63"/>
      <c r="G230" s="64"/>
      <c r="H230" s="64"/>
      <c r="I230" s="71">
        <f t="shared" si="7"/>
        <v>0</v>
      </c>
      <c r="J230" s="75">
        <f t="shared" si="6"/>
        <v>0</v>
      </c>
      <c r="K230" s="76">
        <f>IF(F230="CZK",G230/'Žadatel a data za období N'!D$30*I230,G230*I230)</f>
        <v>0</v>
      </c>
      <c r="L230" s="77">
        <f>IF(F230="CZK",H230/'Žadatel a data za období N'!D$30*I230,H230*I230)</f>
        <v>0</v>
      </c>
    </row>
    <row r="231" spans="1:12" x14ac:dyDescent="0.25">
      <c r="A231" s="60">
        <v>228</v>
      </c>
      <c r="B231" s="61">
        <f>'Žadatel a data za období N'!B262</f>
        <v>0</v>
      </c>
      <c r="C231" s="113">
        <f>'Žadatel a data za období N'!C262:D262</f>
        <v>0</v>
      </c>
      <c r="D231" s="113"/>
      <c r="E231" s="62"/>
      <c r="F231" s="63"/>
      <c r="G231" s="64"/>
      <c r="H231" s="64"/>
      <c r="I231" s="71">
        <f t="shared" si="7"/>
        <v>0</v>
      </c>
      <c r="J231" s="75">
        <f t="shared" si="6"/>
        <v>0</v>
      </c>
      <c r="K231" s="76">
        <f>IF(F231="CZK",G231/'Žadatel a data za období N'!D$30*I231,G231*I231)</f>
        <v>0</v>
      </c>
      <c r="L231" s="77">
        <f>IF(F231="CZK",H231/'Žadatel a data za období N'!D$30*I231,H231*I231)</f>
        <v>0</v>
      </c>
    </row>
    <row r="232" spans="1:12" x14ac:dyDescent="0.25">
      <c r="A232" s="60">
        <v>229</v>
      </c>
      <c r="B232" s="61">
        <f>'Žadatel a data za období N'!B263</f>
        <v>0</v>
      </c>
      <c r="C232" s="113">
        <f>'Žadatel a data za období N'!C263:D263</f>
        <v>0</v>
      </c>
      <c r="D232" s="113"/>
      <c r="E232" s="62"/>
      <c r="F232" s="63"/>
      <c r="G232" s="64"/>
      <c r="H232" s="64"/>
      <c r="I232" s="71">
        <f t="shared" si="7"/>
        <v>0</v>
      </c>
      <c r="J232" s="75">
        <f t="shared" si="6"/>
        <v>0</v>
      </c>
      <c r="K232" s="76">
        <f>IF(F232="CZK",G232/'Žadatel a data za období N'!D$30*I232,G232*I232)</f>
        <v>0</v>
      </c>
      <c r="L232" s="77">
        <f>IF(F232="CZK",H232/'Žadatel a data za období N'!D$30*I232,H232*I232)</f>
        <v>0</v>
      </c>
    </row>
    <row r="233" spans="1:12" x14ac:dyDescent="0.25">
      <c r="A233" s="60">
        <v>230</v>
      </c>
      <c r="B233" s="61">
        <f>'Žadatel a data za období N'!B264</f>
        <v>0</v>
      </c>
      <c r="C233" s="113">
        <f>'Žadatel a data za období N'!C264:D264</f>
        <v>0</v>
      </c>
      <c r="D233" s="113"/>
      <c r="E233" s="62"/>
      <c r="F233" s="63"/>
      <c r="G233" s="64"/>
      <c r="H233" s="64"/>
      <c r="I233" s="71">
        <f t="shared" si="7"/>
        <v>0</v>
      </c>
      <c r="J233" s="75">
        <f t="shared" si="6"/>
        <v>0</v>
      </c>
      <c r="K233" s="76">
        <f>IF(F233="CZK",G233/'Žadatel a data za období N'!D$30*I233,G233*I233)</f>
        <v>0</v>
      </c>
      <c r="L233" s="77">
        <f>IF(F233="CZK",H233/'Žadatel a data za období N'!D$30*I233,H233*I233)</f>
        <v>0</v>
      </c>
    </row>
    <row r="234" spans="1:12" x14ac:dyDescent="0.25">
      <c r="A234" s="60">
        <v>231</v>
      </c>
      <c r="B234" s="61">
        <f>'Žadatel a data za období N'!B265</f>
        <v>0</v>
      </c>
      <c r="C234" s="113">
        <f>'Žadatel a data za období N'!C265:D265</f>
        <v>0</v>
      </c>
      <c r="D234" s="113"/>
      <c r="E234" s="62"/>
      <c r="F234" s="63"/>
      <c r="G234" s="64"/>
      <c r="H234" s="64"/>
      <c r="I234" s="71">
        <f t="shared" si="7"/>
        <v>0</v>
      </c>
      <c r="J234" s="75">
        <f t="shared" si="6"/>
        <v>0</v>
      </c>
      <c r="K234" s="76">
        <f>IF(F234="CZK",G234/'Žadatel a data za období N'!D$30*I234,G234*I234)</f>
        <v>0</v>
      </c>
      <c r="L234" s="77">
        <f>IF(F234="CZK",H234/'Žadatel a data za období N'!D$30*I234,H234*I234)</f>
        <v>0</v>
      </c>
    </row>
    <row r="235" spans="1:12" x14ac:dyDescent="0.25">
      <c r="A235" s="60">
        <v>232</v>
      </c>
      <c r="B235" s="61">
        <f>'Žadatel a data za období N'!B266</f>
        <v>0</v>
      </c>
      <c r="C235" s="113">
        <f>'Žadatel a data za období N'!C266:D266</f>
        <v>0</v>
      </c>
      <c r="D235" s="113"/>
      <c r="E235" s="62"/>
      <c r="F235" s="63"/>
      <c r="G235" s="64"/>
      <c r="H235" s="64"/>
      <c r="I235" s="71">
        <f t="shared" si="7"/>
        <v>0</v>
      </c>
      <c r="J235" s="75">
        <f t="shared" si="6"/>
        <v>0</v>
      </c>
      <c r="K235" s="76">
        <f>IF(F235="CZK",G235/'Žadatel a data za období N'!D$30*I235,G235*I235)</f>
        <v>0</v>
      </c>
      <c r="L235" s="77">
        <f>IF(F235="CZK",H235/'Žadatel a data za období N'!D$30*I235,H235*I235)</f>
        <v>0</v>
      </c>
    </row>
    <row r="236" spans="1:12" x14ac:dyDescent="0.25">
      <c r="A236" s="60">
        <v>233</v>
      </c>
      <c r="B236" s="61">
        <f>'Žadatel a data za období N'!B267</f>
        <v>0</v>
      </c>
      <c r="C236" s="113">
        <f>'Žadatel a data za období N'!C267:D267</f>
        <v>0</v>
      </c>
      <c r="D236" s="113"/>
      <c r="E236" s="62"/>
      <c r="F236" s="63"/>
      <c r="G236" s="64"/>
      <c r="H236" s="64"/>
      <c r="I236" s="71">
        <f t="shared" si="7"/>
        <v>0</v>
      </c>
      <c r="J236" s="75">
        <f t="shared" si="6"/>
        <v>0</v>
      </c>
      <c r="K236" s="76">
        <f>IF(F236="CZK",G236/'Žadatel a data za období N'!D$30*I236,G236*I236)</f>
        <v>0</v>
      </c>
      <c r="L236" s="77">
        <f>IF(F236="CZK",H236/'Žadatel a data za období N'!D$30*I236,H236*I236)</f>
        <v>0</v>
      </c>
    </row>
    <row r="237" spans="1:12" x14ac:dyDescent="0.25">
      <c r="A237" s="60">
        <v>234</v>
      </c>
      <c r="B237" s="61">
        <f>'Žadatel a data za období N'!B268</f>
        <v>0</v>
      </c>
      <c r="C237" s="113">
        <f>'Žadatel a data za období N'!C268:D268</f>
        <v>0</v>
      </c>
      <c r="D237" s="113"/>
      <c r="E237" s="62"/>
      <c r="F237" s="63"/>
      <c r="G237" s="64"/>
      <c r="H237" s="64"/>
      <c r="I237" s="71">
        <f t="shared" si="7"/>
        <v>0</v>
      </c>
      <c r="J237" s="75">
        <f t="shared" si="6"/>
        <v>0</v>
      </c>
      <c r="K237" s="76">
        <f>IF(F237="CZK",G237/'Žadatel a data za období N'!D$30*I237,G237*I237)</f>
        <v>0</v>
      </c>
      <c r="L237" s="77">
        <f>IF(F237="CZK",H237/'Žadatel a data za období N'!D$30*I237,H237*I237)</f>
        <v>0</v>
      </c>
    </row>
    <row r="238" spans="1:12" x14ac:dyDescent="0.25">
      <c r="A238" s="60">
        <v>235</v>
      </c>
      <c r="B238" s="61">
        <f>'Žadatel a data za období N'!B269</f>
        <v>0</v>
      </c>
      <c r="C238" s="113">
        <f>'Žadatel a data za období N'!C269:D269</f>
        <v>0</v>
      </c>
      <c r="D238" s="113"/>
      <c r="E238" s="62"/>
      <c r="F238" s="63"/>
      <c r="G238" s="64"/>
      <c r="H238" s="64"/>
      <c r="I238" s="71">
        <f t="shared" si="7"/>
        <v>0</v>
      </c>
      <c r="J238" s="75">
        <f t="shared" si="6"/>
        <v>0</v>
      </c>
      <c r="K238" s="76">
        <f>IF(F238="CZK",G238/'Žadatel a data za období N'!D$30*I238,G238*I238)</f>
        <v>0</v>
      </c>
      <c r="L238" s="77">
        <f>IF(F238="CZK",H238/'Žadatel a data za období N'!D$30*I238,H238*I238)</f>
        <v>0</v>
      </c>
    </row>
    <row r="239" spans="1:12" x14ac:dyDescent="0.25">
      <c r="A239" s="60">
        <v>236</v>
      </c>
      <c r="B239" s="61">
        <f>'Žadatel a data za období N'!B270</f>
        <v>0</v>
      </c>
      <c r="C239" s="113">
        <f>'Žadatel a data za období N'!C270:D270</f>
        <v>0</v>
      </c>
      <c r="D239" s="113"/>
      <c r="E239" s="62"/>
      <c r="F239" s="63"/>
      <c r="G239" s="64"/>
      <c r="H239" s="64"/>
      <c r="I239" s="71">
        <f t="shared" si="7"/>
        <v>0</v>
      </c>
      <c r="J239" s="75">
        <f t="shared" si="6"/>
        <v>0</v>
      </c>
      <c r="K239" s="76">
        <f>IF(F239="CZK",G239/'Žadatel a data za období N'!D$30*I239,G239*I239)</f>
        <v>0</v>
      </c>
      <c r="L239" s="77">
        <f>IF(F239="CZK",H239/'Žadatel a data za období N'!D$30*I239,H239*I239)</f>
        <v>0</v>
      </c>
    </row>
    <row r="240" spans="1:12" x14ac:dyDescent="0.25">
      <c r="A240" s="60">
        <v>237</v>
      </c>
      <c r="B240" s="61">
        <f>'Žadatel a data za období N'!B271</f>
        <v>0</v>
      </c>
      <c r="C240" s="113">
        <f>'Žadatel a data za období N'!C271:D271</f>
        <v>0</v>
      </c>
      <c r="D240" s="113"/>
      <c r="E240" s="62"/>
      <c r="F240" s="63"/>
      <c r="G240" s="64"/>
      <c r="H240" s="64"/>
      <c r="I240" s="71">
        <f t="shared" si="7"/>
        <v>0</v>
      </c>
      <c r="J240" s="75">
        <f t="shared" si="6"/>
        <v>0</v>
      </c>
      <c r="K240" s="76">
        <f>IF(F240="CZK",G240/'Žadatel a data za období N'!D$30*I240,G240*I240)</f>
        <v>0</v>
      </c>
      <c r="L240" s="77">
        <f>IF(F240="CZK",H240/'Žadatel a data za období N'!D$30*I240,H240*I240)</f>
        <v>0</v>
      </c>
    </row>
    <row r="241" spans="1:12" x14ac:dyDescent="0.25">
      <c r="A241" s="60">
        <v>238</v>
      </c>
      <c r="B241" s="61">
        <f>'Žadatel a data za období N'!B272</f>
        <v>0</v>
      </c>
      <c r="C241" s="113">
        <f>'Žadatel a data za období N'!C272:D272</f>
        <v>0</v>
      </c>
      <c r="D241" s="113"/>
      <c r="E241" s="62"/>
      <c r="F241" s="63"/>
      <c r="G241" s="64"/>
      <c r="H241" s="64"/>
      <c r="I241" s="71">
        <f t="shared" si="7"/>
        <v>0</v>
      </c>
      <c r="J241" s="75">
        <f t="shared" si="6"/>
        <v>0</v>
      </c>
      <c r="K241" s="76">
        <f>IF(F241="CZK",G241/'Žadatel a data za období N'!D$30*I241,G241*I241)</f>
        <v>0</v>
      </c>
      <c r="L241" s="77">
        <f>IF(F241="CZK",H241/'Žadatel a data za období N'!D$30*I241,H241*I241)</f>
        <v>0</v>
      </c>
    </row>
    <row r="242" spans="1:12" x14ac:dyDescent="0.25">
      <c r="A242" s="60">
        <v>239</v>
      </c>
      <c r="B242" s="61">
        <f>'Žadatel a data za období N'!B273</f>
        <v>0</v>
      </c>
      <c r="C242" s="113">
        <f>'Žadatel a data za období N'!C273:D273</f>
        <v>0</v>
      </c>
      <c r="D242" s="113"/>
      <c r="E242" s="62"/>
      <c r="F242" s="63"/>
      <c r="G242" s="64"/>
      <c r="H242" s="64"/>
      <c r="I242" s="71">
        <f t="shared" si="7"/>
        <v>0</v>
      </c>
      <c r="J242" s="75">
        <f t="shared" si="6"/>
        <v>0</v>
      </c>
      <c r="K242" s="76">
        <f>IF(F242="CZK",G242/'Žadatel a data za období N'!D$30*I242,G242*I242)</f>
        <v>0</v>
      </c>
      <c r="L242" s="77">
        <f>IF(F242="CZK",H242/'Žadatel a data za období N'!D$30*I242,H242*I242)</f>
        <v>0</v>
      </c>
    </row>
    <row r="243" spans="1:12" x14ac:dyDescent="0.25">
      <c r="A243" s="60">
        <v>240</v>
      </c>
      <c r="B243" s="61">
        <f>'Žadatel a data za období N'!B274</f>
        <v>0</v>
      </c>
      <c r="C243" s="113">
        <f>'Žadatel a data za období N'!C274:D274</f>
        <v>0</v>
      </c>
      <c r="D243" s="113"/>
      <c r="E243" s="62"/>
      <c r="F243" s="63"/>
      <c r="G243" s="64"/>
      <c r="H243" s="64"/>
      <c r="I243" s="71">
        <f t="shared" si="7"/>
        <v>0</v>
      </c>
      <c r="J243" s="75">
        <f t="shared" si="6"/>
        <v>0</v>
      </c>
      <c r="K243" s="76">
        <f>IF(F243="CZK",G243/'Žadatel a data za období N'!D$30*I243,G243*I243)</f>
        <v>0</v>
      </c>
      <c r="L243" s="77">
        <f>IF(F243="CZK",H243/'Žadatel a data za období N'!D$30*I243,H243*I243)</f>
        <v>0</v>
      </c>
    </row>
    <row r="244" spans="1:12" x14ac:dyDescent="0.25">
      <c r="A244" s="60">
        <v>241</v>
      </c>
      <c r="B244" s="61">
        <f>'Žadatel a data za období N'!B275</f>
        <v>0</v>
      </c>
      <c r="C244" s="113">
        <f>'Žadatel a data za období N'!C275:D275</f>
        <v>0</v>
      </c>
      <c r="D244" s="113"/>
      <c r="E244" s="62"/>
      <c r="F244" s="63"/>
      <c r="G244" s="64"/>
      <c r="H244" s="64"/>
      <c r="I244" s="71">
        <f t="shared" si="7"/>
        <v>0</v>
      </c>
      <c r="J244" s="75">
        <f t="shared" si="6"/>
        <v>0</v>
      </c>
      <c r="K244" s="76">
        <f>IF(F244="CZK",G244/'Žadatel a data za období N'!D$30*I244,G244*I244)</f>
        <v>0</v>
      </c>
      <c r="L244" s="77">
        <f>IF(F244="CZK",H244/'Žadatel a data za období N'!D$30*I244,H244*I244)</f>
        <v>0</v>
      </c>
    </row>
    <row r="245" spans="1:12" x14ac:dyDescent="0.25">
      <c r="A245" s="60">
        <v>242</v>
      </c>
      <c r="B245" s="61">
        <f>'Žadatel a data za období N'!B276</f>
        <v>0</v>
      </c>
      <c r="C245" s="113">
        <f>'Žadatel a data za období N'!C276:D276</f>
        <v>0</v>
      </c>
      <c r="D245" s="113"/>
      <c r="E245" s="62"/>
      <c r="F245" s="63"/>
      <c r="G245" s="64"/>
      <c r="H245" s="64"/>
      <c r="I245" s="71">
        <f t="shared" si="7"/>
        <v>0</v>
      </c>
      <c r="J245" s="75">
        <f t="shared" si="6"/>
        <v>0</v>
      </c>
      <c r="K245" s="76">
        <f>IF(F245="CZK",G245/'Žadatel a data za období N'!D$30*I245,G245*I245)</f>
        <v>0</v>
      </c>
      <c r="L245" s="77">
        <f>IF(F245="CZK",H245/'Žadatel a data za období N'!D$30*I245,H245*I245)</f>
        <v>0</v>
      </c>
    </row>
    <row r="246" spans="1:12" x14ac:dyDescent="0.25">
      <c r="A246" s="60">
        <v>243</v>
      </c>
      <c r="B246" s="61">
        <f>'Žadatel a data za období N'!B277</f>
        <v>0</v>
      </c>
      <c r="C246" s="113">
        <f>'Žadatel a data za období N'!C277:D277</f>
        <v>0</v>
      </c>
      <c r="D246" s="113"/>
      <c r="E246" s="62"/>
      <c r="F246" s="63"/>
      <c r="G246" s="64"/>
      <c r="H246" s="64"/>
      <c r="I246" s="71">
        <f t="shared" si="7"/>
        <v>0</v>
      </c>
      <c r="J246" s="75">
        <f t="shared" si="6"/>
        <v>0</v>
      </c>
      <c r="K246" s="76">
        <f>IF(F246="CZK",G246/'Žadatel a data za období N'!D$30*I246,G246*I246)</f>
        <v>0</v>
      </c>
      <c r="L246" s="77">
        <f>IF(F246="CZK",H246/'Žadatel a data za období N'!D$30*I246,H246*I246)</f>
        <v>0</v>
      </c>
    </row>
    <row r="247" spans="1:12" x14ac:dyDescent="0.25">
      <c r="A247" s="60">
        <v>244</v>
      </c>
      <c r="B247" s="61">
        <f>'Žadatel a data za období N'!B278</f>
        <v>0</v>
      </c>
      <c r="C247" s="113">
        <f>'Žadatel a data za období N'!C278:D278</f>
        <v>0</v>
      </c>
      <c r="D247" s="113"/>
      <c r="E247" s="62"/>
      <c r="F247" s="63"/>
      <c r="G247" s="64"/>
      <c r="H247" s="64"/>
      <c r="I247" s="71">
        <f t="shared" si="7"/>
        <v>0</v>
      </c>
      <c r="J247" s="75">
        <f t="shared" si="6"/>
        <v>0</v>
      </c>
      <c r="K247" s="76">
        <f>IF(F247="CZK",G247/'Žadatel a data za období N'!D$30*I247,G247*I247)</f>
        <v>0</v>
      </c>
      <c r="L247" s="77">
        <f>IF(F247="CZK",H247/'Žadatel a data za období N'!D$30*I247,H247*I247)</f>
        <v>0</v>
      </c>
    </row>
    <row r="248" spans="1:12" x14ac:dyDescent="0.25">
      <c r="A248" s="60">
        <v>245</v>
      </c>
      <c r="B248" s="61">
        <f>'Žadatel a data za období N'!B279</f>
        <v>0</v>
      </c>
      <c r="C248" s="113">
        <f>'Žadatel a data za období N'!C279:D279</f>
        <v>0</v>
      </c>
      <c r="D248" s="113"/>
      <c r="E248" s="62"/>
      <c r="F248" s="63"/>
      <c r="G248" s="64"/>
      <c r="H248" s="64"/>
      <c r="I248" s="71">
        <f t="shared" si="7"/>
        <v>0</v>
      </c>
      <c r="J248" s="75">
        <f t="shared" si="6"/>
        <v>0</v>
      </c>
      <c r="K248" s="76">
        <f>IF(F248="CZK",G248/'Žadatel a data za období N'!D$30*I248,G248*I248)</f>
        <v>0</v>
      </c>
      <c r="L248" s="77">
        <f>IF(F248="CZK",H248/'Žadatel a data za období N'!D$30*I248,H248*I248)</f>
        <v>0</v>
      </c>
    </row>
    <row r="249" spans="1:12" x14ac:dyDescent="0.25">
      <c r="A249" s="60">
        <v>246</v>
      </c>
      <c r="B249" s="61">
        <f>'Žadatel a data za období N'!B280</f>
        <v>0</v>
      </c>
      <c r="C249" s="113">
        <f>'Žadatel a data za období N'!C280:D280</f>
        <v>0</v>
      </c>
      <c r="D249" s="113"/>
      <c r="E249" s="62"/>
      <c r="F249" s="63"/>
      <c r="G249" s="64"/>
      <c r="H249" s="64"/>
      <c r="I249" s="71">
        <f t="shared" si="7"/>
        <v>0</v>
      </c>
      <c r="J249" s="75">
        <f t="shared" si="6"/>
        <v>0</v>
      </c>
      <c r="K249" s="76">
        <f>IF(F249="CZK",G249/'Žadatel a data za období N'!D$30*I249,G249*I249)</f>
        <v>0</v>
      </c>
      <c r="L249" s="77">
        <f>IF(F249="CZK",H249/'Žadatel a data za období N'!D$30*I249,H249*I249)</f>
        <v>0</v>
      </c>
    </row>
    <row r="250" spans="1:12" x14ac:dyDescent="0.25">
      <c r="A250" s="60">
        <v>247</v>
      </c>
      <c r="B250" s="61">
        <f>'Žadatel a data za období N'!B281</f>
        <v>0</v>
      </c>
      <c r="C250" s="113">
        <f>'Žadatel a data za období N'!C281:D281</f>
        <v>0</v>
      </c>
      <c r="D250" s="113"/>
      <c r="E250" s="62"/>
      <c r="F250" s="63"/>
      <c r="G250" s="64"/>
      <c r="H250" s="64"/>
      <c r="I250" s="71">
        <f t="shared" si="7"/>
        <v>0</v>
      </c>
      <c r="J250" s="75">
        <f t="shared" si="6"/>
        <v>0</v>
      </c>
      <c r="K250" s="76">
        <f>IF(F250="CZK",G250/'Žadatel a data za období N'!D$30*I250,G250*I250)</f>
        <v>0</v>
      </c>
      <c r="L250" s="77">
        <f>IF(F250="CZK",H250/'Žadatel a data za období N'!D$30*I250,H250*I250)</f>
        <v>0</v>
      </c>
    </row>
    <row r="251" spans="1:12" x14ac:dyDescent="0.25">
      <c r="A251" s="60">
        <v>248</v>
      </c>
      <c r="B251" s="61">
        <f>'Žadatel a data za období N'!B282</f>
        <v>0</v>
      </c>
      <c r="C251" s="113">
        <f>'Žadatel a data za období N'!C282:D282</f>
        <v>0</v>
      </c>
      <c r="D251" s="113"/>
      <c r="E251" s="62"/>
      <c r="F251" s="63"/>
      <c r="G251" s="64"/>
      <c r="H251" s="64"/>
      <c r="I251" s="71">
        <f t="shared" si="7"/>
        <v>0</v>
      </c>
      <c r="J251" s="75">
        <f t="shared" si="6"/>
        <v>0</v>
      </c>
      <c r="K251" s="76">
        <f>IF(F251="CZK",G251/'Žadatel a data za období N'!D$30*I251,G251*I251)</f>
        <v>0</v>
      </c>
      <c r="L251" s="77">
        <f>IF(F251="CZK",H251/'Žadatel a data za období N'!D$30*I251,H251*I251)</f>
        <v>0</v>
      </c>
    </row>
    <row r="252" spans="1:12" x14ac:dyDescent="0.25">
      <c r="A252" s="60">
        <v>249</v>
      </c>
      <c r="B252" s="61">
        <f>'Žadatel a data za období N'!B283</f>
        <v>0</v>
      </c>
      <c r="C252" s="113">
        <f>'Žadatel a data za období N'!C283:D283</f>
        <v>0</v>
      </c>
      <c r="D252" s="113"/>
      <c r="E252" s="62"/>
      <c r="F252" s="63"/>
      <c r="G252" s="64"/>
      <c r="H252" s="64"/>
      <c r="I252" s="71">
        <f t="shared" si="7"/>
        <v>0</v>
      </c>
      <c r="J252" s="75">
        <f t="shared" si="6"/>
        <v>0</v>
      </c>
      <c r="K252" s="76">
        <f>IF(F252="CZK",G252/'Žadatel a data za období N'!D$30*I252,G252*I252)</f>
        <v>0</v>
      </c>
      <c r="L252" s="77">
        <f>IF(F252="CZK",H252/'Žadatel a data za období N'!D$30*I252,H252*I252)</f>
        <v>0</v>
      </c>
    </row>
    <row r="253" spans="1:12" x14ac:dyDescent="0.25">
      <c r="A253" s="60">
        <v>250</v>
      </c>
      <c r="B253" s="61">
        <f>'Žadatel a data za období N'!B284</f>
        <v>0</v>
      </c>
      <c r="C253" s="113">
        <f>'Žadatel a data za období N'!C284:D284</f>
        <v>0</v>
      </c>
      <c r="D253" s="113"/>
      <c r="E253" s="62"/>
      <c r="F253" s="63"/>
      <c r="G253" s="64"/>
      <c r="H253" s="64"/>
      <c r="I253" s="71">
        <f t="shared" si="7"/>
        <v>0</v>
      </c>
      <c r="J253" s="75">
        <f t="shared" si="6"/>
        <v>0</v>
      </c>
      <c r="K253" s="76">
        <f>IF(F253="CZK",G253/'Žadatel a data za období N'!D$30*I253,G253*I253)</f>
        <v>0</v>
      </c>
      <c r="L253" s="77">
        <f>IF(F253="CZK",H253/'Žadatel a data za období N'!D$30*I253,H253*I253)</f>
        <v>0</v>
      </c>
    </row>
    <row r="254" spans="1:12" x14ac:dyDescent="0.25">
      <c r="A254" s="60">
        <v>251</v>
      </c>
      <c r="B254" s="61">
        <f>'Žadatel a data za období N'!B285</f>
        <v>0</v>
      </c>
      <c r="C254" s="113">
        <f>'Žadatel a data za období N'!C285:D285</f>
        <v>0</v>
      </c>
      <c r="D254" s="113"/>
      <c r="E254" s="62"/>
      <c r="F254" s="63"/>
      <c r="G254" s="64"/>
      <c r="H254" s="64"/>
      <c r="I254" s="71">
        <f t="shared" si="7"/>
        <v>0</v>
      </c>
      <c r="J254" s="75">
        <f t="shared" si="6"/>
        <v>0</v>
      </c>
      <c r="K254" s="76">
        <f>IF(F254="CZK",G254/'Žadatel a data za období N'!D$30*I254,G254*I254)</f>
        <v>0</v>
      </c>
      <c r="L254" s="77">
        <f>IF(F254="CZK",H254/'Žadatel a data za období N'!D$30*I254,H254*I254)</f>
        <v>0</v>
      </c>
    </row>
    <row r="255" spans="1:12" x14ac:dyDescent="0.25">
      <c r="A255" s="60">
        <v>252</v>
      </c>
      <c r="B255" s="61">
        <f>'Žadatel a data za období N'!B286</f>
        <v>0</v>
      </c>
      <c r="C255" s="113">
        <f>'Žadatel a data za období N'!C286:D286</f>
        <v>0</v>
      </c>
      <c r="D255" s="113"/>
      <c r="E255" s="62"/>
      <c r="F255" s="63"/>
      <c r="G255" s="64"/>
      <c r="H255" s="64"/>
      <c r="I255" s="71">
        <f t="shared" si="7"/>
        <v>0</v>
      </c>
      <c r="J255" s="75">
        <f t="shared" si="6"/>
        <v>0</v>
      </c>
      <c r="K255" s="76">
        <f>IF(F255="CZK",G255/'Žadatel a data za období N'!D$30*I255,G255*I255)</f>
        <v>0</v>
      </c>
      <c r="L255" s="77">
        <f>IF(F255="CZK",H255/'Žadatel a data za období N'!D$30*I255,H255*I255)</f>
        <v>0</v>
      </c>
    </row>
    <row r="256" spans="1:12" x14ac:dyDescent="0.25">
      <c r="A256" s="60">
        <v>253</v>
      </c>
      <c r="B256" s="61">
        <f>'Žadatel a data za období N'!B287</f>
        <v>0</v>
      </c>
      <c r="C256" s="113">
        <f>'Žadatel a data za období N'!C287:D287</f>
        <v>0</v>
      </c>
      <c r="D256" s="113"/>
      <c r="E256" s="62"/>
      <c r="F256" s="63"/>
      <c r="G256" s="64"/>
      <c r="H256" s="64"/>
      <c r="I256" s="71">
        <f t="shared" si="7"/>
        <v>0</v>
      </c>
      <c r="J256" s="75">
        <f t="shared" si="6"/>
        <v>0</v>
      </c>
      <c r="K256" s="76">
        <f>IF(F256="CZK",G256/'Žadatel a data za období N'!D$30*I256,G256*I256)</f>
        <v>0</v>
      </c>
      <c r="L256" s="77">
        <f>IF(F256="CZK",H256/'Žadatel a data za období N'!D$30*I256,H256*I256)</f>
        <v>0</v>
      </c>
    </row>
    <row r="257" spans="1:12" x14ac:dyDescent="0.25">
      <c r="A257" s="60">
        <v>254</v>
      </c>
      <c r="B257" s="61">
        <f>'Žadatel a data za období N'!B288</f>
        <v>0</v>
      </c>
      <c r="C257" s="113">
        <f>'Žadatel a data za období N'!C288:D288</f>
        <v>0</v>
      </c>
      <c r="D257" s="113"/>
      <c r="E257" s="62"/>
      <c r="F257" s="63"/>
      <c r="G257" s="64"/>
      <c r="H257" s="64"/>
      <c r="I257" s="71">
        <f t="shared" si="7"/>
        <v>0</v>
      </c>
      <c r="J257" s="75">
        <f t="shared" si="6"/>
        <v>0</v>
      </c>
      <c r="K257" s="76">
        <f>IF(F257="CZK",G257/'Žadatel a data za období N'!D$30*I257,G257*I257)</f>
        <v>0</v>
      </c>
      <c r="L257" s="77">
        <f>IF(F257="CZK",H257/'Žadatel a data za období N'!D$30*I257,H257*I257)</f>
        <v>0</v>
      </c>
    </row>
    <row r="258" spans="1:12" x14ac:dyDescent="0.25">
      <c r="A258" s="60">
        <v>255</v>
      </c>
      <c r="B258" s="61">
        <f>'Žadatel a data za období N'!B289</f>
        <v>0</v>
      </c>
      <c r="C258" s="113">
        <f>'Žadatel a data za období N'!C289:D289</f>
        <v>0</v>
      </c>
      <c r="D258" s="113"/>
      <c r="E258" s="62"/>
      <c r="F258" s="63"/>
      <c r="G258" s="64"/>
      <c r="H258" s="64"/>
      <c r="I258" s="71">
        <f t="shared" si="7"/>
        <v>0</v>
      </c>
      <c r="J258" s="75">
        <f t="shared" si="6"/>
        <v>0</v>
      </c>
      <c r="K258" s="76">
        <f>IF(F258="CZK",G258/'Žadatel a data za období N'!D$30*I258,G258*I258)</f>
        <v>0</v>
      </c>
      <c r="L258" s="77">
        <f>IF(F258="CZK",H258/'Žadatel a data za období N'!D$30*I258,H258*I258)</f>
        <v>0</v>
      </c>
    </row>
    <row r="259" spans="1:12" x14ac:dyDescent="0.25">
      <c r="A259" s="60">
        <v>256</v>
      </c>
      <c r="B259" s="61">
        <f>'Žadatel a data za období N'!B290</f>
        <v>0</v>
      </c>
      <c r="C259" s="113">
        <f>'Žadatel a data za období N'!C290:D290</f>
        <v>0</v>
      </c>
      <c r="D259" s="113"/>
      <c r="E259" s="62"/>
      <c r="F259" s="63"/>
      <c r="G259" s="64"/>
      <c r="H259" s="64"/>
      <c r="I259" s="71">
        <f t="shared" si="7"/>
        <v>0</v>
      </c>
      <c r="J259" s="75">
        <f t="shared" si="6"/>
        <v>0</v>
      </c>
      <c r="K259" s="76">
        <f>IF(F259="CZK",G259/'Žadatel a data za období N'!D$30*I259,G259*I259)</f>
        <v>0</v>
      </c>
      <c r="L259" s="77">
        <f>IF(F259="CZK",H259/'Žadatel a data za období N'!D$30*I259,H259*I259)</f>
        <v>0</v>
      </c>
    </row>
    <row r="260" spans="1:12" x14ac:dyDescent="0.25">
      <c r="A260" s="60">
        <v>257</v>
      </c>
      <c r="B260" s="61">
        <f>'Žadatel a data za období N'!B291</f>
        <v>0</v>
      </c>
      <c r="C260" s="113">
        <f>'Žadatel a data za období N'!C291:D291</f>
        <v>0</v>
      </c>
      <c r="D260" s="113"/>
      <c r="E260" s="62"/>
      <c r="F260" s="63"/>
      <c r="G260" s="64"/>
      <c r="H260" s="64"/>
      <c r="I260" s="71">
        <f t="shared" si="7"/>
        <v>0</v>
      </c>
      <c r="J260" s="75">
        <f t="shared" ref="J260:J323" si="8">I260*E260</f>
        <v>0</v>
      </c>
      <c r="K260" s="76">
        <f>IF(F260="CZK",G260/'Žadatel a data za období N'!D$30*I260,G260*I260)</f>
        <v>0</v>
      </c>
      <c r="L260" s="77">
        <f>IF(F260="CZK",H260/'Žadatel a data za období N'!D$30*I260,H260*I260)</f>
        <v>0</v>
      </c>
    </row>
    <row r="261" spans="1:12" x14ac:dyDescent="0.25">
      <c r="A261" s="60">
        <v>258</v>
      </c>
      <c r="B261" s="61">
        <f>'Žadatel a data za období N'!B292</f>
        <v>0</v>
      </c>
      <c r="C261" s="113">
        <f>'Žadatel a data za období N'!C292:D292</f>
        <v>0</v>
      </c>
      <c r="D261" s="113"/>
      <c r="E261" s="62"/>
      <c r="F261" s="63"/>
      <c r="G261" s="64"/>
      <c r="H261" s="64"/>
      <c r="I261" s="71">
        <f t="shared" ref="I261:I324" si="9">IF(C261&lt;0.25,0,IF(C261&lt;=0.5,C261,1))</f>
        <v>0</v>
      </c>
      <c r="J261" s="75">
        <f t="shared" si="8"/>
        <v>0</v>
      </c>
      <c r="K261" s="76">
        <f>IF(F261="CZK",G261/'Žadatel a data za období N'!D$30*I261,G261*I261)</f>
        <v>0</v>
      </c>
      <c r="L261" s="77">
        <f>IF(F261="CZK",H261/'Žadatel a data za období N'!D$30*I261,H261*I261)</f>
        <v>0</v>
      </c>
    </row>
    <row r="262" spans="1:12" x14ac:dyDescent="0.25">
      <c r="A262" s="60">
        <v>259</v>
      </c>
      <c r="B262" s="61">
        <f>'Žadatel a data za období N'!B293</f>
        <v>0</v>
      </c>
      <c r="C262" s="113">
        <f>'Žadatel a data za období N'!C293:D293</f>
        <v>0</v>
      </c>
      <c r="D262" s="113"/>
      <c r="E262" s="62"/>
      <c r="F262" s="63"/>
      <c r="G262" s="64"/>
      <c r="H262" s="64"/>
      <c r="I262" s="71">
        <f t="shared" si="9"/>
        <v>0</v>
      </c>
      <c r="J262" s="75">
        <f t="shared" si="8"/>
        <v>0</v>
      </c>
      <c r="K262" s="76">
        <f>IF(F262="CZK",G262/'Žadatel a data za období N'!D$30*I262,G262*I262)</f>
        <v>0</v>
      </c>
      <c r="L262" s="77">
        <f>IF(F262="CZK",H262/'Žadatel a data za období N'!D$30*I262,H262*I262)</f>
        <v>0</v>
      </c>
    </row>
    <row r="263" spans="1:12" x14ac:dyDescent="0.25">
      <c r="A263" s="60">
        <v>260</v>
      </c>
      <c r="B263" s="61">
        <f>'Žadatel a data za období N'!B294</f>
        <v>0</v>
      </c>
      <c r="C263" s="113">
        <f>'Žadatel a data za období N'!C294:D294</f>
        <v>0</v>
      </c>
      <c r="D263" s="113"/>
      <c r="E263" s="62"/>
      <c r="F263" s="63"/>
      <c r="G263" s="64"/>
      <c r="H263" s="64"/>
      <c r="I263" s="71">
        <f t="shared" si="9"/>
        <v>0</v>
      </c>
      <c r="J263" s="75">
        <f t="shared" si="8"/>
        <v>0</v>
      </c>
      <c r="K263" s="76">
        <f>IF(F263="CZK",G263/'Žadatel a data za období N'!D$30*I263,G263*I263)</f>
        <v>0</v>
      </c>
      <c r="L263" s="77">
        <f>IF(F263="CZK",H263/'Žadatel a data za období N'!D$30*I263,H263*I263)</f>
        <v>0</v>
      </c>
    </row>
    <row r="264" spans="1:12" x14ac:dyDescent="0.25">
      <c r="A264" s="60">
        <v>261</v>
      </c>
      <c r="B264" s="61">
        <f>'Žadatel a data za období N'!B295</f>
        <v>0</v>
      </c>
      <c r="C264" s="113">
        <f>'Žadatel a data za období N'!C295:D295</f>
        <v>0</v>
      </c>
      <c r="D264" s="113"/>
      <c r="E264" s="62"/>
      <c r="F264" s="63"/>
      <c r="G264" s="64"/>
      <c r="H264" s="64"/>
      <c r="I264" s="71">
        <f t="shared" si="9"/>
        <v>0</v>
      </c>
      <c r="J264" s="75">
        <f t="shared" si="8"/>
        <v>0</v>
      </c>
      <c r="K264" s="76">
        <f>IF(F264="CZK",G264/'Žadatel a data za období N'!D$30*I264,G264*I264)</f>
        <v>0</v>
      </c>
      <c r="L264" s="77">
        <f>IF(F264="CZK",H264/'Žadatel a data za období N'!D$30*I264,H264*I264)</f>
        <v>0</v>
      </c>
    </row>
    <row r="265" spans="1:12" x14ac:dyDescent="0.25">
      <c r="A265" s="60">
        <v>262</v>
      </c>
      <c r="B265" s="61">
        <f>'Žadatel a data za období N'!B296</f>
        <v>0</v>
      </c>
      <c r="C265" s="113">
        <f>'Žadatel a data za období N'!C296:D296</f>
        <v>0</v>
      </c>
      <c r="D265" s="113"/>
      <c r="E265" s="62"/>
      <c r="F265" s="63"/>
      <c r="G265" s="64"/>
      <c r="H265" s="64"/>
      <c r="I265" s="71">
        <f t="shared" si="9"/>
        <v>0</v>
      </c>
      <c r="J265" s="75">
        <f t="shared" si="8"/>
        <v>0</v>
      </c>
      <c r="K265" s="76">
        <f>IF(F265="CZK",G265/'Žadatel a data za období N'!D$30*I265,G265*I265)</f>
        <v>0</v>
      </c>
      <c r="L265" s="77">
        <f>IF(F265="CZK",H265/'Žadatel a data za období N'!D$30*I265,H265*I265)</f>
        <v>0</v>
      </c>
    </row>
    <row r="266" spans="1:12" x14ac:dyDescent="0.25">
      <c r="A266" s="60">
        <v>263</v>
      </c>
      <c r="B266" s="61">
        <f>'Žadatel a data za období N'!B297</f>
        <v>0</v>
      </c>
      <c r="C266" s="113">
        <f>'Žadatel a data za období N'!C297:D297</f>
        <v>0</v>
      </c>
      <c r="D266" s="113"/>
      <c r="E266" s="62"/>
      <c r="F266" s="63"/>
      <c r="G266" s="64"/>
      <c r="H266" s="64"/>
      <c r="I266" s="71">
        <f t="shared" si="9"/>
        <v>0</v>
      </c>
      <c r="J266" s="75">
        <f t="shared" si="8"/>
        <v>0</v>
      </c>
      <c r="K266" s="76">
        <f>IF(F266="CZK",G266/'Žadatel a data za období N'!D$30*I266,G266*I266)</f>
        <v>0</v>
      </c>
      <c r="L266" s="77">
        <f>IF(F266="CZK",H266/'Žadatel a data za období N'!D$30*I266,H266*I266)</f>
        <v>0</v>
      </c>
    </row>
    <row r="267" spans="1:12" x14ac:dyDescent="0.25">
      <c r="A267" s="60">
        <v>264</v>
      </c>
      <c r="B267" s="61">
        <f>'Žadatel a data za období N'!B298</f>
        <v>0</v>
      </c>
      <c r="C267" s="113">
        <f>'Žadatel a data za období N'!C298:D298</f>
        <v>0</v>
      </c>
      <c r="D267" s="113"/>
      <c r="E267" s="62"/>
      <c r="F267" s="63"/>
      <c r="G267" s="64"/>
      <c r="H267" s="64"/>
      <c r="I267" s="71">
        <f t="shared" si="9"/>
        <v>0</v>
      </c>
      <c r="J267" s="75">
        <f t="shared" si="8"/>
        <v>0</v>
      </c>
      <c r="K267" s="76">
        <f>IF(F267="CZK",G267/'Žadatel a data za období N'!D$30*I267,G267*I267)</f>
        <v>0</v>
      </c>
      <c r="L267" s="77">
        <f>IF(F267="CZK",H267/'Žadatel a data za období N'!D$30*I267,H267*I267)</f>
        <v>0</v>
      </c>
    </row>
    <row r="268" spans="1:12" x14ac:dyDescent="0.25">
      <c r="A268" s="60">
        <v>265</v>
      </c>
      <c r="B268" s="61">
        <f>'Žadatel a data za období N'!B299</f>
        <v>0</v>
      </c>
      <c r="C268" s="113">
        <f>'Žadatel a data za období N'!C299:D299</f>
        <v>0</v>
      </c>
      <c r="D268" s="113"/>
      <c r="E268" s="62"/>
      <c r="F268" s="63"/>
      <c r="G268" s="64"/>
      <c r="H268" s="64"/>
      <c r="I268" s="71">
        <f t="shared" si="9"/>
        <v>0</v>
      </c>
      <c r="J268" s="75">
        <f t="shared" si="8"/>
        <v>0</v>
      </c>
      <c r="K268" s="76">
        <f>IF(F268="CZK",G268/'Žadatel a data za období N'!D$30*I268,G268*I268)</f>
        <v>0</v>
      </c>
      <c r="L268" s="77">
        <f>IF(F268="CZK",H268/'Žadatel a data za období N'!D$30*I268,H268*I268)</f>
        <v>0</v>
      </c>
    </row>
    <row r="269" spans="1:12" x14ac:dyDescent="0.25">
      <c r="A269" s="60">
        <v>266</v>
      </c>
      <c r="B269" s="61">
        <f>'Žadatel a data za období N'!B300</f>
        <v>0</v>
      </c>
      <c r="C269" s="113">
        <f>'Žadatel a data za období N'!C300:D300</f>
        <v>0</v>
      </c>
      <c r="D269" s="113"/>
      <c r="E269" s="62"/>
      <c r="F269" s="63"/>
      <c r="G269" s="64"/>
      <c r="H269" s="64"/>
      <c r="I269" s="71">
        <f t="shared" si="9"/>
        <v>0</v>
      </c>
      <c r="J269" s="75">
        <f t="shared" si="8"/>
        <v>0</v>
      </c>
      <c r="K269" s="76">
        <f>IF(F269="CZK",G269/'Žadatel a data za období N'!D$30*I269,G269*I269)</f>
        <v>0</v>
      </c>
      <c r="L269" s="77">
        <f>IF(F269="CZK",H269/'Žadatel a data za období N'!D$30*I269,H269*I269)</f>
        <v>0</v>
      </c>
    </row>
    <row r="270" spans="1:12" x14ac:dyDescent="0.25">
      <c r="A270" s="60">
        <v>267</v>
      </c>
      <c r="B270" s="61">
        <f>'Žadatel a data za období N'!B301</f>
        <v>0</v>
      </c>
      <c r="C270" s="113">
        <f>'Žadatel a data za období N'!C301:D301</f>
        <v>0</v>
      </c>
      <c r="D270" s="113"/>
      <c r="E270" s="62"/>
      <c r="F270" s="63"/>
      <c r="G270" s="64"/>
      <c r="H270" s="64"/>
      <c r="I270" s="71">
        <f t="shared" si="9"/>
        <v>0</v>
      </c>
      <c r="J270" s="75">
        <f t="shared" si="8"/>
        <v>0</v>
      </c>
      <c r="K270" s="76">
        <f>IF(F270="CZK",G270/'Žadatel a data za období N'!D$30*I270,G270*I270)</f>
        <v>0</v>
      </c>
      <c r="L270" s="77">
        <f>IF(F270="CZK",H270/'Žadatel a data za období N'!D$30*I270,H270*I270)</f>
        <v>0</v>
      </c>
    </row>
    <row r="271" spans="1:12" x14ac:dyDescent="0.25">
      <c r="A271" s="60">
        <v>268</v>
      </c>
      <c r="B271" s="61">
        <f>'Žadatel a data za období N'!B302</f>
        <v>0</v>
      </c>
      <c r="C271" s="113">
        <f>'Žadatel a data za období N'!C302:D302</f>
        <v>0</v>
      </c>
      <c r="D271" s="113"/>
      <c r="E271" s="62"/>
      <c r="F271" s="63"/>
      <c r="G271" s="64"/>
      <c r="H271" s="64"/>
      <c r="I271" s="71">
        <f t="shared" si="9"/>
        <v>0</v>
      </c>
      <c r="J271" s="75">
        <f t="shared" si="8"/>
        <v>0</v>
      </c>
      <c r="K271" s="76">
        <f>IF(F271="CZK",G271/'Žadatel a data za období N'!D$30*I271,G271*I271)</f>
        <v>0</v>
      </c>
      <c r="L271" s="77">
        <f>IF(F271="CZK",H271/'Žadatel a data za období N'!D$30*I271,H271*I271)</f>
        <v>0</v>
      </c>
    </row>
    <row r="272" spans="1:12" x14ac:dyDescent="0.25">
      <c r="A272" s="60">
        <v>269</v>
      </c>
      <c r="B272" s="61">
        <f>'Žadatel a data za období N'!B303</f>
        <v>0</v>
      </c>
      <c r="C272" s="113">
        <f>'Žadatel a data za období N'!C303:D303</f>
        <v>0</v>
      </c>
      <c r="D272" s="113"/>
      <c r="E272" s="62"/>
      <c r="F272" s="63"/>
      <c r="G272" s="64"/>
      <c r="H272" s="64"/>
      <c r="I272" s="71">
        <f t="shared" si="9"/>
        <v>0</v>
      </c>
      <c r="J272" s="75">
        <f t="shared" si="8"/>
        <v>0</v>
      </c>
      <c r="K272" s="76">
        <f>IF(F272="CZK",G272/'Žadatel a data za období N'!D$30*I272,G272*I272)</f>
        <v>0</v>
      </c>
      <c r="L272" s="77">
        <f>IF(F272="CZK",H272/'Žadatel a data za období N'!D$30*I272,H272*I272)</f>
        <v>0</v>
      </c>
    </row>
    <row r="273" spans="1:12" x14ac:dyDescent="0.25">
      <c r="A273" s="60">
        <v>270</v>
      </c>
      <c r="B273" s="61">
        <f>'Žadatel a data za období N'!B304</f>
        <v>0</v>
      </c>
      <c r="C273" s="113">
        <f>'Žadatel a data za období N'!C304:D304</f>
        <v>0</v>
      </c>
      <c r="D273" s="113"/>
      <c r="E273" s="62"/>
      <c r="F273" s="63"/>
      <c r="G273" s="64"/>
      <c r="H273" s="64"/>
      <c r="I273" s="71">
        <f t="shared" si="9"/>
        <v>0</v>
      </c>
      <c r="J273" s="75">
        <f t="shared" si="8"/>
        <v>0</v>
      </c>
      <c r="K273" s="76">
        <f>IF(F273="CZK",G273/'Žadatel a data za období N'!D$30*I273,G273*I273)</f>
        <v>0</v>
      </c>
      <c r="L273" s="77">
        <f>IF(F273="CZK",H273/'Žadatel a data za období N'!D$30*I273,H273*I273)</f>
        <v>0</v>
      </c>
    </row>
    <row r="274" spans="1:12" x14ac:dyDescent="0.25">
      <c r="A274" s="60">
        <v>271</v>
      </c>
      <c r="B274" s="61">
        <f>'Žadatel a data za období N'!B305</f>
        <v>0</v>
      </c>
      <c r="C274" s="113">
        <f>'Žadatel a data za období N'!C305:D305</f>
        <v>0</v>
      </c>
      <c r="D274" s="113"/>
      <c r="E274" s="62"/>
      <c r="F274" s="63"/>
      <c r="G274" s="64"/>
      <c r="H274" s="64"/>
      <c r="I274" s="71">
        <f t="shared" si="9"/>
        <v>0</v>
      </c>
      <c r="J274" s="75">
        <f t="shared" si="8"/>
        <v>0</v>
      </c>
      <c r="K274" s="76">
        <f>IF(F274="CZK",G274/'Žadatel a data za období N'!D$30*I274,G274*I274)</f>
        <v>0</v>
      </c>
      <c r="L274" s="77">
        <f>IF(F274="CZK",H274/'Žadatel a data za období N'!D$30*I274,H274*I274)</f>
        <v>0</v>
      </c>
    </row>
    <row r="275" spans="1:12" x14ac:dyDescent="0.25">
      <c r="A275" s="60">
        <v>272</v>
      </c>
      <c r="B275" s="61">
        <f>'Žadatel a data za období N'!B306</f>
        <v>0</v>
      </c>
      <c r="C275" s="113">
        <f>'Žadatel a data za období N'!C306:D306</f>
        <v>0</v>
      </c>
      <c r="D275" s="113"/>
      <c r="E275" s="62"/>
      <c r="F275" s="63"/>
      <c r="G275" s="64"/>
      <c r="H275" s="64"/>
      <c r="I275" s="71">
        <f t="shared" si="9"/>
        <v>0</v>
      </c>
      <c r="J275" s="75">
        <f t="shared" si="8"/>
        <v>0</v>
      </c>
      <c r="K275" s="76">
        <f>IF(F275="CZK",G275/'Žadatel a data za období N'!D$30*I275,G275*I275)</f>
        <v>0</v>
      </c>
      <c r="L275" s="77">
        <f>IF(F275="CZK",H275/'Žadatel a data za období N'!D$30*I275,H275*I275)</f>
        <v>0</v>
      </c>
    </row>
    <row r="276" spans="1:12" x14ac:dyDescent="0.25">
      <c r="A276" s="60">
        <v>273</v>
      </c>
      <c r="B276" s="61">
        <f>'Žadatel a data za období N'!B307</f>
        <v>0</v>
      </c>
      <c r="C276" s="113">
        <f>'Žadatel a data za období N'!C307:D307</f>
        <v>0</v>
      </c>
      <c r="D276" s="113"/>
      <c r="E276" s="62"/>
      <c r="F276" s="63"/>
      <c r="G276" s="64"/>
      <c r="H276" s="64"/>
      <c r="I276" s="71">
        <f t="shared" si="9"/>
        <v>0</v>
      </c>
      <c r="J276" s="75">
        <f t="shared" si="8"/>
        <v>0</v>
      </c>
      <c r="K276" s="76">
        <f>IF(F276="CZK",G276/'Žadatel a data za období N'!D$30*I276,G276*I276)</f>
        <v>0</v>
      </c>
      <c r="L276" s="77">
        <f>IF(F276="CZK",H276/'Žadatel a data za období N'!D$30*I276,H276*I276)</f>
        <v>0</v>
      </c>
    </row>
    <row r="277" spans="1:12" x14ac:dyDescent="0.25">
      <c r="A277" s="60">
        <v>274</v>
      </c>
      <c r="B277" s="61">
        <f>'Žadatel a data za období N'!B308</f>
        <v>0</v>
      </c>
      <c r="C277" s="113">
        <f>'Žadatel a data za období N'!C308:D308</f>
        <v>0</v>
      </c>
      <c r="D277" s="113"/>
      <c r="E277" s="62"/>
      <c r="F277" s="63"/>
      <c r="G277" s="64"/>
      <c r="H277" s="64"/>
      <c r="I277" s="71">
        <f t="shared" si="9"/>
        <v>0</v>
      </c>
      <c r="J277" s="75">
        <f t="shared" si="8"/>
        <v>0</v>
      </c>
      <c r="K277" s="76">
        <f>IF(F277="CZK",G277/'Žadatel a data za období N'!D$30*I277,G277*I277)</f>
        <v>0</v>
      </c>
      <c r="L277" s="77">
        <f>IF(F277="CZK",H277/'Žadatel a data za období N'!D$30*I277,H277*I277)</f>
        <v>0</v>
      </c>
    </row>
    <row r="278" spans="1:12" x14ac:dyDescent="0.25">
      <c r="A278" s="60">
        <v>275</v>
      </c>
      <c r="B278" s="61">
        <f>'Žadatel a data za období N'!B309</f>
        <v>0</v>
      </c>
      <c r="C278" s="113">
        <f>'Žadatel a data za období N'!C309:D309</f>
        <v>0</v>
      </c>
      <c r="D278" s="113"/>
      <c r="E278" s="62"/>
      <c r="F278" s="63"/>
      <c r="G278" s="64"/>
      <c r="H278" s="64"/>
      <c r="I278" s="71">
        <f t="shared" si="9"/>
        <v>0</v>
      </c>
      <c r="J278" s="75">
        <f t="shared" si="8"/>
        <v>0</v>
      </c>
      <c r="K278" s="76">
        <f>IF(F278="CZK",G278/'Žadatel a data za období N'!D$30*I278,G278*I278)</f>
        <v>0</v>
      </c>
      <c r="L278" s="77">
        <f>IF(F278="CZK",H278/'Žadatel a data za období N'!D$30*I278,H278*I278)</f>
        <v>0</v>
      </c>
    </row>
    <row r="279" spans="1:12" x14ac:dyDescent="0.25">
      <c r="A279" s="60">
        <v>276</v>
      </c>
      <c r="B279" s="61">
        <f>'Žadatel a data za období N'!B310</f>
        <v>0</v>
      </c>
      <c r="C279" s="113">
        <f>'Žadatel a data za období N'!C310:D310</f>
        <v>0</v>
      </c>
      <c r="D279" s="113"/>
      <c r="E279" s="62"/>
      <c r="F279" s="63"/>
      <c r="G279" s="64"/>
      <c r="H279" s="64"/>
      <c r="I279" s="71">
        <f t="shared" si="9"/>
        <v>0</v>
      </c>
      <c r="J279" s="75">
        <f t="shared" si="8"/>
        <v>0</v>
      </c>
      <c r="K279" s="76">
        <f>IF(F279="CZK",G279/'Žadatel a data za období N'!D$30*I279,G279*I279)</f>
        <v>0</v>
      </c>
      <c r="L279" s="77">
        <f>IF(F279="CZK",H279/'Žadatel a data za období N'!D$30*I279,H279*I279)</f>
        <v>0</v>
      </c>
    </row>
    <row r="280" spans="1:12" x14ac:dyDescent="0.25">
      <c r="A280" s="60">
        <v>277</v>
      </c>
      <c r="B280" s="61">
        <f>'Žadatel a data za období N'!B311</f>
        <v>0</v>
      </c>
      <c r="C280" s="113">
        <f>'Žadatel a data za období N'!C311:D311</f>
        <v>0</v>
      </c>
      <c r="D280" s="113"/>
      <c r="E280" s="62"/>
      <c r="F280" s="63"/>
      <c r="G280" s="64"/>
      <c r="H280" s="64"/>
      <c r="I280" s="71">
        <f t="shared" si="9"/>
        <v>0</v>
      </c>
      <c r="J280" s="75">
        <f t="shared" si="8"/>
        <v>0</v>
      </c>
      <c r="K280" s="76">
        <f>IF(F280="CZK",G280/'Žadatel a data za období N'!D$30*I280,G280*I280)</f>
        <v>0</v>
      </c>
      <c r="L280" s="77">
        <f>IF(F280="CZK",H280/'Žadatel a data za období N'!D$30*I280,H280*I280)</f>
        <v>0</v>
      </c>
    </row>
    <row r="281" spans="1:12" x14ac:dyDescent="0.25">
      <c r="A281" s="60">
        <v>278</v>
      </c>
      <c r="B281" s="61">
        <f>'Žadatel a data za období N'!B312</f>
        <v>0</v>
      </c>
      <c r="C281" s="113">
        <f>'Žadatel a data za období N'!C312:D312</f>
        <v>0</v>
      </c>
      <c r="D281" s="113"/>
      <c r="E281" s="62"/>
      <c r="F281" s="63"/>
      <c r="G281" s="64"/>
      <c r="H281" s="64"/>
      <c r="I281" s="71">
        <f t="shared" si="9"/>
        <v>0</v>
      </c>
      <c r="J281" s="75">
        <f t="shared" si="8"/>
        <v>0</v>
      </c>
      <c r="K281" s="76">
        <f>IF(F281="CZK",G281/'Žadatel a data za období N'!D$30*I281,G281*I281)</f>
        <v>0</v>
      </c>
      <c r="L281" s="77">
        <f>IF(F281="CZK",H281/'Žadatel a data za období N'!D$30*I281,H281*I281)</f>
        <v>0</v>
      </c>
    </row>
    <row r="282" spans="1:12" x14ac:dyDescent="0.25">
      <c r="A282" s="60">
        <v>279</v>
      </c>
      <c r="B282" s="61">
        <f>'Žadatel a data za období N'!B313</f>
        <v>0</v>
      </c>
      <c r="C282" s="113">
        <f>'Žadatel a data za období N'!C313:D313</f>
        <v>0</v>
      </c>
      <c r="D282" s="113"/>
      <c r="E282" s="62"/>
      <c r="F282" s="63"/>
      <c r="G282" s="64"/>
      <c r="H282" s="64"/>
      <c r="I282" s="71">
        <f t="shared" si="9"/>
        <v>0</v>
      </c>
      <c r="J282" s="75">
        <f t="shared" si="8"/>
        <v>0</v>
      </c>
      <c r="K282" s="76">
        <f>IF(F282="CZK",G282/'Žadatel a data za období N'!D$30*I282,G282*I282)</f>
        <v>0</v>
      </c>
      <c r="L282" s="77">
        <f>IF(F282="CZK",H282/'Žadatel a data za období N'!D$30*I282,H282*I282)</f>
        <v>0</v>
      </c>
    </row>
    <row r="283" spans="1:12" x14ac:dyDescent="0.25">
      <c r="A283" s="60">
        <v>280</v>
      </c>
      <c r="B283" s="61">
        <f>'Žadatel a data za období N'!B314</f>
        <v>0</v>
      </c>
      <c r="C283" s="113">
        <f>'Žadatel a data za období N'!C314:D314</f>
        <v>0</v>
      </c>
      <c r="D283" s="113"/>
      <c r="E283" s="62"/>
      <c r="F283" s="63"/>
      <c r="G283" s="64"/>
      <c r="H283" s="64"/>
      <c r="I283" s="71">
        <f t="shared" si="9"/>
        <v>0</v>
      </c>
      <c r="J283" s="75">
        <f t="shared" si="8"/>
        <v>0</v>
      </c>
      <c r="K283" s="76">
        <f>IF(F283="CZK",G283/'Žadatel a data za období N'!D$30*I283,G283*I283)</f>
        <v>0</v>
      </c>
      <c r="L283" s="77">
        <f>IF(F283="CZK",H283/'Žadatel a data za období N'!D$30*I283,H283*I283)</f>
        <v>0</v>
      </c>
    </row>
    <row r="284" spans="1:12" x14ac:dyDescent="0.25">
      <c r="A284" s="60">
        <v>281</v>
      </c>
      <c r="B284" s="61">
        <f>'Žadatel a data za období N'!B315</f>
        <v>0</v>
      </c>
      <c r="C284" s="113">
        <f>'Žadatel a data za období N'!C315:D315</f>
        <v>0</v>
      </c>
      <c r="D284" s="113"/>
      <c r="E284" s="62"/>
      <c r="F284" s="63"/>
      <c r="G284" s="64"/>
      <c r="H284" s="64"/>
      <c r="I284" s="71">
        <f t="shared" si="9"/>
        <v>0</v>
      </c>
      <c r="J284" s="75">
        <f t="shared" si="8"/>
        <v>0</v>
      </c>
      <c r="K284" s="76">
        <f>IF(F284="CZK",G284/'Žadatel a data za období N'!D$30*I284,G284*I284)</f>
        <v>0</v>
      </c>
      <c r="L284" s="77">
        <f>IF(F284="CZK",H284/'Žadatel a data za období N'!D$30*I284,H284*I284)</f>
        <v>0</v>
      </c>
    </row>
    <row r="285" spans="1:12" x14ac:dyDescent="0.25">
      <c r="A285" s="60">
        <v>282</v>
      </c>
      <c r="B285" s="61">
        <f>'Žadatel a data za období N'!B316</f>
        <v>0</v>
      </c>
      <c r="C285" s="113">
        <f>'Žadatel a data za období N'!C316:D316</f>
        <v>0</v>
      </c>
      <c r="D285" s="113"/>
      <c r="E285" s="62"/>
      <c r="F285" s="63"/>
      <c r="G285" s="64"/>
      <c r="H285" s="64"/>
      <c r="I285" s="71">
        <f t="shared" si="9"/>
        <v>0</v>
      </c>
      <c r="J285" s="75">
        <f t="shared" si="8"/>
        <v>0</v>
      </c>
      <c r="K285" s="76">
        <f>IF(F285="CZK",G285/'Žadatel a data za období N'!D$30*I285,G285*I285)</f>
        <v>0</v>
      </c>
      <c r="L285" s="77">
        <f>IF(F285="CZK",H285/'Žadatel a data za období N'!D$30*I285,H285*I285)</f>
        <v>0</v>
      </c>
    </row>
    <row r="286" spans="1:12" x14ac:dyDescent="0.25">
      <c r="A286" s="60">
        <v>283</v>
      </c>
      <c r="B286" s="61">
        <f>'Žadatel a data za období N'!B317</f>
        <v>0</v>
      </c>
      <c r="C286" s="113">
        <f>'Žadatel a data za období N'!C317:D317</f>
        <v>0</v>
      </c>
      <c r="D286" s="113"/>
      <c r="E286" s="62"/>
      <c r="F286" s="63"/>
      <c r="G286" s="64"/>
      <c r="H286" s="64"/>
      <c r="I286" s="71">
        <f t="shared" si="9"/>
        <v>0</v>
      </c>
      <c r="J286" s="75">
        <f t="shared" si="8"/>
        <v>0</v>
      </c>
      <c r="K286" s="76">
        <f>IF(F286="CZK",G286/'Žadatel a data za období N'!D$30*I286,G286*I286)</f>
        <v>0</v>
      </c>
      <c r="L286" s="77">
        <f>IF(F286="CZK",H286/'Žadatel a data za období N'!D$30*I286,H286*I286)</f>
        <v>0</v>
      </c>
    </row>
    <row r="287" spans="1:12" x14ac:dyDescent="0.25">
      <c r="A287" s="60">
        <v>284</v>
      </c>
      <c r="B287" s="61">
        <f>'Žadatel a data za období N'!B318</f>
        <v>0</v>
      </c>
      <c r="C287" s="113">
        <f>'Žadatel a data za období N'!C318:D318</f>
        <v>0</v>
      </c>
      <c r="D287" s="113"/>
      <c r="E287" s="62"/>
      <c r="F287" s="63"/>
      <c r="G287" s="64"/>
      <c r="H287" s="64"/>
      <c r="I287" s="71">
        <f t="shared" si="9"/>
        <v>0</v>
      </c>
      <c r="J287" s="75">
        <f t="shared" si="8"/>
        <v>0</v>
      </c>
      <c r="K287" s="76">
        <f>IF(F287="CZK",G287/'Žadatel a data za období N'!D$30*I287,G287*I287)</f>
        <v>0</v>
      </c>
      <c r="L287" s="77">
        <f>IF(F287="CZK",H287/'Žadatel a data za období N'!D$30*I287,H287*I287)</f>
        <v>0</v>
      </c>
    </row>
    <row r="288" spans="1:12" x14ac:dyDescent="0.25">
      <c r="A288" s="60">
        <v>285</v>
      </c>
      <c r="B288" s="61">
        <f>'Žadatel a data za období N'!B319</f>
        <v>0</v>
      </c>
      <c r="C288" s="113">
        <f>'Žadatel a data za období N'!C319:D319</f>
        <v>0</v>
      </c>
      <c r="D288" s="113"/>
      <c r="E288" s="62"/>
      <c r="F288" s="63"/>
      <c r="G288" s="64"/>
      <c r="H288" s="64"/>
      <c r="I288" s="71">
        <f t="shared" si="9"/>
        <v>0</v>
      </c>
      <c r="J288" s="75">
        <f t="shared" si="8"/>
        <v>0</v>
      </c>
      <c r="K288" s="76">
        <f>IF(F288="CZK",G288/'Žadatel a data za období N'!D$30*I288,G288*I288)</f>
        <v>0</v>
      </c>
      <c r="L288" s="77">
        <f>IF(F288="CZK",H288/'Žadatel a data za období N'!D$30*I288,H288*I288)</f>
        <v>0</v>
      </c>
    </row>
    <row r="289" spans="1:12" x14ac:dyDescent="0.25">
      <c r="A289" s="60">
        <v>286</v>
      </c>
      <c r="B289" s="61">
        <f>'Žadatel a data za období N'!B320</f>
        <v>0</v>
      </c>
      <c r="C289" s="113">
        <f>'Žadatel a data za období N'!C320:D320</f>
        <v>0</v>
      </c>
      <c r="D289" s="113"/>
      <c r="E289" s="62"/>
      <c r="F289" s="63"/>
      <c r="G289" s="64"/>
      <c r="H289" s="64"/>
      <c r="I289" s="71">
        <f t="shared" si="9"/>
        <v>0</v>
      </c>
      <c r="J289" s="75">
        <f t="shared" si="8"/>
        <v>0</v>
      </c>
      <c r="K289" s="76">
        <f>IF(F289="CZK",G289/'Žadatel a data za období N'!D$30*I289,G289*I289)</f>
        <v>0</v>
      </c>
      <c r="L289" s="77">
        <f>IF(F289="CZK",H289/'Žadatel a data za období N'!D$30*I289,H289*I289)</f>
        <v>0</v>
      </c>
    </row>
    <row r="290" spans="1:12" x14ac:dyDescent="0.25">
      <c r="A290" s="60">
        <v>287</v>
      </c>
      <c r="B290" s="61">
        <f>'Žadatel a data za období N'!B321</f>
        <v>0</v>
      </c>
      <c r="C290" s="113">
        <f>'Žadatel a data za období N'!C321:D321</f>
        <v>0</v>
      </c>
      <c r="D290" s="113"/>
      <c r="E290" s="62"/>
      <c r="F290" s="63"/>
      <c r="G290" s="64"/>
      <c r="H290" s="64"/>
      <c r="I290" s="71">
        <f t="shared" si="9"/>
        <v>0</v>
      </c>
      <c r="J290" s="75">
        <f t="shared" si="8"/>
        <v>0</v>
      </c>
      <c r="K290" s="76">
        <f>IF(F290="CZK",G290/'Žadatel a data za období N'!D$30*I290,G290*I290)</f>
        <v>0</v>
      </c>
      <c r="L290" s="77">
        <f>IF(F290="CZK",H290/'Žadatel a data za období N'!D$30*I290,H290*I290)</f>
        <v>0</v>
      </c>
    </row>
    <row r="291" spans="1:12" x14ac:dyDescent="0.25">
      <c r="A291" s="60">
        <v>288</v>
      </c>
      <c r="B291" s="61">
        <f>'Žadatel a data za období N'!B322</f>
        <v>0</v>
      </c>
      <c r="C291" s="113">
        <f>'Žadatel a data za období N'!C322:D322</f>
        <v>0</v>
      </c>
      <c r="D291" s="113"/>
      <c r="E291" s="62"/>
      <c r="F291" s="63"/>
      <c r="G291" s="64"/>
      <c r="H291" s="64"/>
      <c r="I291" s="71">
        <f t="shared" si="9"/>
        <v>0</v>
      </c>
      <c r="J291" s="75">
        <f t="shared" si="8"/>
        <v>0</v>
      </c>
      <c r="K291" s="76">
        <f>IF(F291="CZK",G291/'Žadatel a data za období N'!D$30*I291,G291*I291)</f>
        <v>0</v>
      </c>
      <c r="L291" s="77">
        <f>IF(F291="CZK",H291/'Žadatel a data za období N'!D$30*I291,H291*I291)</f>
        <v>0</v>
      </c>
    </row>
    <row r="292" spans="1:12" x14ac:dyDescent="0.25">
      <c r="A292" s="60">
        <v>289</v>
      </c>
      <c r="B292" s="61">
        <f>'Žadatel a data za období N'!B323</f>
        <v>0</v>
      </c>
      <c r="C292" s="113">
        <f>'Žadatel a data za období N'!C323:D323</f>
        <v>0</v>
      </c>
      <c r="D292" s="113"/>
      <c r="E292" s="62"/>
      <c r="F292" s="63"/>
      <c r="G292" s="64"/>
      <c r="H292" s="64"/>
      <c r="I292" s="71">
        <f t="shared" si="9"/>
        <v>0</v>
      </c>
      <c r="J292" s="75">
        <f t="shared" si="8"/>
        <v>0</v>
      </c>
      <c r="K292" s="76">
        <f>IF(F292="CZK",G292/'Žadatel a data za období N'!D$30*I292,G292*I292)</f>
        <v>0</v>
      </c>
      <c r="L292" s="77">
        <f>IF(F292="CZK",H292/'Žadatel a data za období N'!D$30*I292,H292*I292)</f>
        <v>0</v>
      </c>
    </row>
    <row r="293" spans="1:12" x14ac:dyDescent="0.25">
      <c r="A293" s="60">
        <v>290</v>
      </c>
      <c r="B293" s="61">
        <f>'Žadatel a data za období N'!B324</f>
        <v>0</v>
      </c>
      <c r="C293" s="113">
        <f>'Žadatel a data za období N'!C324:D324</f>
        <v>0</v>
      </c>
      <c r="D293" s="113"/>
      <c r="E293" s="62"/>
      <c r="F293" s="63"/>
      <c r="G293" s="64"/>
      <c r="H293" s="64"/>
      <c r="I293" s="71">
        <f t="shared" si="9"/>
        <v>0</v>
      </c>
      <c r="J293" s="75">
        <f t="shared" si="8"/>
        <v>0</v>
      </c>
      <c r="K293" s="76">
        <f>IF(F293="CZK",G293/'Žadatel a data za období N'!D$30*I293,G293*I293)</f>
        <v>0</v>
      </c>
      <c r="L293" s="77">
        <f>IF(F293="CZK",H293/'Žadatel a data za období N'!D$30*I293,H293*I293)</f>
        <v>0</v>
      </c>
    </row>
    <row r="294" spans="1:12" x14ac:dyDescent="0.25">
      <c r="A294" s="60">
        <v>291</v>
      </c>
      <c r="B294" s="61">
        <f>'Žadatel a data za období N'!B325</f>
        <v>0</v>
      </c>
      <c r="C294" s="113">
        <f>'Žadatel a data za období N'!C325:D325</f>
        <v>0</v>
      </c>
      <c r="D294" s="113"/>
      <c r="E294" s="62"/>
      <c r="F294" s="63"/>
      <c r="G294" s="64"/>
      <c r="H294" s="64"/>
      <c r="I294" s="71">
        <f t="shared" si="9"/>
        <v>0</v>
      </c>
      <c r="J294" s="75">
        <f t="shared" si="8"/>
        <v>0</v>
      </c>
      <c r="K294" s="76">
        <f>IF(F294="CZK",G294/'Žadatel a data za období N'!D$30*I294,G294*I294)</f>
        <v>0</v>
      </c>
      <c r="L294" s="77">
        <f>IF(F294="CZK",H294/'Žadatel a data za období N'!D$30*I294,H294*I294)</f>
        <v>0</v>
      </c>
    </row>
    <row r="295" spans="1:12" x14ac:dyDescent="0.25">
      <c r="A295" s="60">
        <v>292</v>
      </c>
      <c r="B295" s="61">
        <f>'Žadatel a data za období N'!B326</f>
        <v>0</v>
      </c>
      <c r="C295" s="113">
        <f>'Žadatel a data za období N'!C326:D326</f>
        <v>0</v>
      </c>
      <c r="D295" s="113"/>
      <c r="E295" s="62"/>
      <c r="F295" s="63"/>
      <c r="G295" s="64"/>
      <c r="H295" s="64"/>
      <c r="I295" s="71">
        <f t="shared" si="9"/>
        <v>0</v>
      </c>
      <c r="J295" s="75">
        <f t="shared" si="8"/>
        <v>0</v>
      </c>
      <c r="K295" s="76">
        <f>IF(F295="CZK",G295/'Žadatel a data za období N'!D$30*I295,G295*I295)</f>
        <v>0</v>
      </c>
      <c r="L295" s="77">
        <f>IF(F295="CZK",H295/'Žadatel a data za období N'!D$30*I295,H295*I295)</f>
        <v>0</v>
      </c>
    </row>
    <row r="296" spans="1:12" x14ac:dyDescent="0.25">
      <c r="A296" s="60">
        <v>293</v>
      </c>
      <c r="B296" s="61">
        <f>'Žadatel a data za období N'!B327</f>
        <v>0</v>
      </c>
      <c r="C296" s="113">
        <f>'Žadatel a data za období N'!C327:D327</f>
        <v>0</v>
      </c>
      <c r="D296" s="113"/>
      <c r="E296" s="62"/>
      <c r="F296" s="63"/>
      <c r="G296" s="64"/>
      <c r="H296" s="64"/>
      <c r="I296" s="71">
        <f t="shared" si="9"/>
        <v>0</v>
      </c>
      <c r="J296" s="75">
        <f t="shared" si="8"/>
        <v>0</v>
      </c>
      <c r="K296" s="76">
        <f>IF(F296="CZK",G296/'Žadatel a data za období N'!D$30*I296,G296*I296)</f>
        <v>0</v>
      </c>
      <c r="L296" s="77">
        <f>IF(F296="CZK",H296/'Žadatel a data za období N'!D$30*I296,H296*I296)</f>
        <v>0</v>
      </c>
    </row>
    <row r="297" spans="1:12" x14ac:dyDescent="0.25">
      <c r="A297" s="60">
        <v>294</v>
      </c>
      <c r="B297" s="61">
        <f>'Žadatel a data za období N'!B328</f>
        <v>0</v>
      </c>
      <c r="C297" s="113">
        <f>'Žadatel a data za období N'!C328:D328</f>
        <v>0</v>
      </c>
      <c r="D297" s="113"/>
      <c r="E297" s="62"/>
      <c r="F297" s="63"/>
      <c r="G297" s="64"/>
      <c r="H297" s="64"/>
      <c r="I297" s="71">
        <f t="shared" si="9"/>
        <v>0</v>
      </c>
      <c r="J297" s="75">
        <f t="shared" si="8"/>
        <v>0</v>
      </c>
      <c r="K297" s="76">
        <f>IF(F297="CZK",G297/'Žadatel a data za období N'!D$30*I297,G297*I297)</f>
        <v>0</v>
      </c>
      <c r="L297" s="77">
        <f>IF(F297="CZK",H297/'Žadatel a data za období N'!D$30*I297,H297*I297)</f>
        <v>0</v>
      </c>
    </row>
    <row r="298" spans="1:12" x14ac:dyDescent="0.25">
      <c r="A298" s="60">
        <v>295</v>
      </c>
      <c r="B298" s="61">
        <f>'Žadatel a data za období N'!B329</f>
        <v>0</v>
      </c>
      <c r="C298" s="113">
        <f>'Žadatel a data za období N'!C329:D329</f>
        <v>0</v>
      </c>
      <c r="D298" s="113"/>
      <c r="E298" s="62"/>
      <c r="F298" s="63"/>
      <c r="G298" s="64"/>
      <c r="H298" s="64"/>
      <c r="I298" s="71">
        <f t="shared" si="9"/>
        <v>0</v>
      </c>
      <c r="J298" s="75">
        <f t="shared" si="8"/>
        <v>0</v>
      </c>
      <c r="K298" s="76">
        <f>IF(F298="CZK",G298/'Žadatel a data za období N'!D$30*I298,G298*I298)</f>
        <v>0</v>
      </c>
      <c r="L298" s="77">
        <f>IF(F298="CZK",H298/'Žadatel a data za období N'!D$30*I298,H298*I298)</f>
        <v>0</v>
      </c>
    </row>
    <row r="299" spans="1:12" x14ac:dyDescent="0.25">
      <c r="A299" s="60">
        <v>296</v>
      </c>
      <c r="B299" s="61">
        <f>'Žadatel a data za období N'!B330</f>
        <v>0</v>
      </c>
      <c r="C299" s="113">
        <f>'Žadatel a data za období N'!C330:D330</f>
        <v>0</v>
      </c>
      <c r="D299" s="113"/>
      <c r="E299" s="62"/>
      <c r="F299" s="63"/>
      <c r="G299" s="64"/>
      <c r="H299" s="64"/>
      <c r="I299" s="71">
        <f t="shared" si="9"/>
        <v>0</v>
      </c>
      <c r="J299" s="75">
        <f t="shared" si="8"/>
        <v>0</v>
      </c>
      <c r="K299" s="76">
        <f>IF(F299="CZK",G299/'Žadatel a data za období N'!D$30*I299,G299*I299)</f>
        <v>0</v>
      </c>
      <c r="L299" s="77">
        <f>IF(F299="CZK",H299/'Žadatel a data za období N'!D$30*I299,H299*I299)</f>
        <v>0</v>
      </c>
    </row>
    <row r="300" spans="1:12" x14ac:dyDescent="0.25">
      <c r="A300" s="60">
        <v>297</v>
      </c>
      <c r="B300" s="61">
        <f>'Žadatel a data za období N'!B331</f>
        <v>0</v>
      </c>
      <c r="C300" s="113">
        <f>'Žadatel a data za období N'!C331:D331</f>
        <v>0</v>
      </c>
      <c r="D300" s="113"/>
      <c r="E300" s="62"/>
      <c r="F300" s="63"/>
      <c r="G300" s="64"/>
      <c r="H300" s="64"/>
      <c r="I300" s="71">
        <f t="shared" si="9"/>
        <v>0</v>
      </c>
      <c r="J300" s="75">
        <f t="shared" si="8"/>
        <v>0</v>
      </c>
      <c r="K300" s="76">
        <f>IF(F300="CZK",G300/'Žadatel a data za období N'!D$30*I300,G300*I300)</f>
        <v>0</v>
      </c>
      <c r="L300" s="77">
        <f>IF(F300="CZK",H300/'Žadatel a data za období N'!D$30*I300,H300*I300)</f>
        <v>0</v>
      </c>
    </row>
    <row r="301" spans="1:12" x14ac:dyDescent="0.25">
      <c r="A301" s="60">
        <v>298</v>
      </c>
      <c r="B301" s="61">
        <f>'Žadatel a data za období N'!B332</f>
        <v>0</v>
      </c>
      <c r="C301" s="113">
        <f>'Žadatel a data za období N'!C332:D332</f>
        <v>0</v>
      </c>
      <c r="D301" s="113"/>
      <c r="E301" s="62"/>
      <c r="F301" s="63"/>
      <c r="G301" s="64"/>
      <c r="H301" s="64"/>
      <c r="I301" s="71">
        <f t="shared" si="9"/>
        <v>0</v>
      </c>
      <c r="J301" s="75">
        <f t="shared" si="8"/>
        <v>0</v>
      </c>
      <c r="K301" s="76">
        <f>IF(F301="CZK",G301/'Žadatel a data za období N'!D$30*I301,G301*I301)</f>
        <v>0</v>
      </c>
      <c r="L301" s="77">
        <f>IF(F301="CZK",H301/'Žadatel a data za období N'!D$30*I301,H301*I301)</f>
        <v>0</v>
      </c>
    </row>
    <row r="302" spans="1:12" x14ac:dyDescent="0.25">
      <c r="A302" s="60">
        <v>299</v>
      </c>
      <c r="B302" s="61">
        <f>'Žadatel a data za období N'!B333</f>
        <v>0</v>
      </c>
      <c r="C302" s="113">
        <f>'Žadatel a data za období N'!C333:D333</f>
        <v>0</v>
      </c>
      <c r="D302" s="113"/>
      <c r="E302" s="62"/>
      <c r="F302" s="63"/>
      <c r="G302" s="64"/>
      <c r="H302" s="64"/>
      <c r="I302" s="71">
        <f t="shared" si="9"/>
        <v>0</v>
      </c>
      <c r="J302" s="75">
        <f t="shared" si="8"/>
        <v>0</v>
      </c>
      <c r="K302" s="76">
        <f>IF(F302="CZK",G302/'Žadatel a data za období N'!D$30*I302,G302*I302)</f>
        <v>0</v>
      </c>
      <c r="L302" s="77">
        <f>IF(F302="CZK",H302/'Žadatel a data za období N'!D$30*I302,H302*I302)</f>
        <v>0</v>
      </c>
    </row>
    <row r="303" spans="1:12" x14ac:dyDescent="0.25">
      <c r="A303" s="60">
        <v>300</v>
      </c>
      <c r="B303" s="61">
        <f>'Žadatel a data za období N'!B334</f>
        <v>0</v>
      </c>
      <c r="C303" s="113">
        <f>'Žadatel a data za období N'!C334:D334</f>
        <v>0</v>
      </c>
      <c r="D303" s="113"/>
      <c r="E303" s="62"/>
      <c r="F303" s="63"/>
      <c r="G303" s="64"/>
      <c r="H303" s="64"/>
      <c r="I303" s="71">
        <f t="shared" si="9"/>
        <v>0</v>
      </c>
      <c r="J303" s="75">
        <f t="shared" si="8"/>
        <v>0</v>
      </c>
      <c r="K303" s="76">
        <f>IF(F303="CZK",G303/'Žadatel a data za období N'!D$30*I303,G303*I303)</f>
        <v>0</v>
      </c>
      <c r="L303" s="77">
        <f>IF(F303="CZK",H303/'Žadatel a data za období N'!D$30*I303,H303*I303)</f>
        <v>0</v>
      </c>
    </row>
    <row r="304" spans="1:12" x14ac:dyDescent="0.25">
      <c r="A304" s="60">
        <v>301</v>
      </c>
      <c r="B304" s="61">
        <f>'Žadatel a data za období N'!B335</f>
        <v>0</v>
      </c>
      <c r="C304" s="113">
        <f>'Žadatel a data za období N'!C335:D335</f>
        <v>0</v>
      </c>
      <c r="D304" s="113"/>
      <c r="E304" s="62"/>
      <c r="F304" s="63"/>
      <c r="G304" s="64"/>
      <c r="H304" s="64"/>
      <c r="I304" s="71">
        <f t="shared" si="9"/>
        <v>0</v>
      </c>
      <c r="J304" s="75">
        <f t="shared" si="8"/>
        <v>0</v>
      </c>
      <c r="K304" s="76">
        <f>IF(F304="CZK",G304/'Žadatel a data za období N'!D$30*I304,G304*I304)</f>
        <v>0</v>
      </c>
      <c r="L304" s="77">
        <f>IF(F304="CZK",H304/'Žadatel a data za období N'!D$30*I304,H304*I304)</f>
        <v>0</v>
      </c>
    </row>
    <row r="305" spans="1:12" x14ac:dyDescent="0.25">
      <c r="A305" s="60">
        <v>302</v>
      </c>
      <c r="B305" s="61">
        <f>'Žadatel a data za období N'!B336</f>
        <v>0</v>
      </c>
      <c r="C305" s="113">
        <f>'Žadatel a data za období N'!C336:D336</f>
        <v>0</v>
      </c>
      <c r="D305" s="113"/>
      <c r="E305" s="62"/>
      <c r="F305" s="63"/>
      <c r="G305" s="64"/>
      <c r="H305" s="64"/>
      <c r="I305" s="71">
        <f t="shared" si="9"/>
        <v>0</v>
      </c>
      <c r="J305" s="75">
        <f t="shared" si="8"/>
        <v>0</v>
      </c>
      <c r="K305" s="76">
        <f>IF(F305="CZK",G305/'Žadatel a data za období N'!D$30*I305,G305*I305)</f>
        <v>0</v>
      </c>
      <c r="L305" s="77">
        <f>IF(F305="CZK",H305/'Žadatel a data za období N'!D$30*I305,H305*I305)</f>
        <v>0</v>
      </c>
    </row>
    <row r="306" spans="1:12" x14ac:dyDescent="0.25">
      <c r="A306" s="60">
        <v>303</v>
      </c>
      <c r="B306" s="61">
        <f>'Žadatel a data za období N'!B337</f>
        <v>0</v>
      </c>
      <c r="C306" s="113">
        <f>'Žadatel a data za období N'!C337:D337</f>
        <v>0</v>
      </c>
      <c r="D306" s="113"/>
      <c r="E306" s="62"/>
      <c r="F306" s="63"/>
      <c r="G306" s="64"/>
      <c r="H306" s="64"/>
      <c r="I306" s="71">
        <f t="shared" si="9"/>
        <v>0</v>
      </c>
      <c r="J306" s="75">
        <f t="shared" si="8"/>
        <v>0</v>
      </c>
      <c r="K306" s="76">
        <f>IF(F306="CZK",G306/'Žadatel a data za období N'!D$30*I306,G306*I306)</f>
        <v>0</v>
      </c>
      <c r="L306" s="77">
        <f>IF(F306="CZK",H306/'Žadatel a data za období N'!D$30*I306,H306*I306)</f>
        <v>0</v>
      </c>
    </row>
    <row r="307" spans="1:12" x14ac:dyDescent="0.25">
      <c r="A307" s="60">
        <v>304</v>
      </c>
      <c r="B307" s="61">
        <f>'Žadatel a data za období N'!B338</f>
        <v>0</v>
      </c>
      <c r="C307" s="113">
        <f>'Žadatel a data za období N'!C338:D338</f>
        <v>0</v>
      </c>
      <c r="D307" s="113"/>
      <c r="E307" s="62"/>
      <c r="F307" s="63"/>
      <c r="G307" s="64"/>
      <c r="H307" s="64"/>
      <c r="I307" s="71">
        <f t="shared" si="9"/>
        <v>0</v>
      </c>
      <c r="J307" s="75">
        <f t="shared" si="8"/>
        <v>0</v>
      </c>
      <c r="K307" s="76">
        <f>IF(F307="CZK",G307/'Žadatel a data za období N'!D$30*I307,G307*I307)</f>
        <v>0</v>
      </c>
      <c r="L307" s="77">
        <f>IF(F307="CZK",H307/'Žadatel a data za období N'!D$30*I307,H307*I307)</f>
        <v>0</v>
      </c>
    </row>
    <row r="308" spans="1:12" x14ac:dyDescent="0.25">
      <c r="A308" s="60">
        <v>305</v>
      </c>
      <c r="B308" s="61">
        <f>'Žadatel a data za období N'!B339</f>
        <v>0</v>
      </c>
      <c r="C308" s="113">
        <f>'Žadatel a data za období N'!C339:D339</f>
        <v>0</v>
      </c>
      <c r="D308" s="113"/>
      <c r="E308" s="62"/>
      <c r="F308" s="63"/>
      <c r="G308" s="64"/>
      <c r="H308" s="64"/>
      <c r="I308" s="71">
        <f t="shared" si="9"/>
        <v>0</v>
      </c>
      <c r="J308" s="75">
        <f t="shared" si="8"/>
        <v>0</v>
      </c>
      <c r="K308" s="76">
        <f>IF(F308="CZK",G308/'Žadatel a data za období N'!D$30*I308,G308*I308)</f>
        <v>0</v>
      </c>
      <c r="L308" s="77">
        <f>IF(F308="CZK",H308/'Žadatel a data za období N'!D$30*I308,H308*I308)</f>
        <v>0</v>
      </c>
    </row>
    <row r="309" spans="1:12" x14ac:dyDescent="0.25">
      <c r="A309" s="60">
        <v>306</v>
      </c>
      <c r="B309" s="61">
        <f>'Žadatel a data za období N'!B340</f>
        <v>0</v>
      </c>
      <c r="C309" s="113">
        <f>'Žadatel a data za období N'!C340:D340</f>
        <v>0</v>
      </c>
      <c r="D309" s="113"/>
      <c r="E309" s="62"/>
      <c r="F309" s="63"/>
      <c r="G309" s="64"/>
      <c r="H309" s="64"/>
      <c r="I309" s="71">
        <f t="shared" si="9"/>
        <v>0</v>
      </c>
      <c r="J309" s="75">
        <f t="shared" si="8"/>
        <v>0</v>
      </c>
      <c r="K309" s="76">
        <f>IF(F309="CZK",G309/'Žadatel a data za období N'!D$30*I309,G309*I309)</f>
        <v>0</v>
      </c>
      <c r="L309" s="77">
        <f>IF(F309="CZK",H309/'Žadatel a data za období N'!D$30*I309,H309*I309)</f>
        <v>0</v>
      </c>
    </row>
    <row r="310" spans="1:12" x14ac:dyDescent="0.25">
      <c r="A310" s="60">
        <v>307</v>
      </c>
      <c r="B310" s="61">
        <f>'Žadatel a data za období N'!B341</f>
        <v>0</v>
      </c>
      <c r="C310" s="113">
        <f>'Žadatel a data za období N'!C341:D341</f>
        <v>0</v>
      </c>
      <c r="D310" s="113"/>
      <c r="E310" s="62"/>
      <c r="F310" s="63"/>
      <c r="G310" s="64"/>
      <c r="H310" s="64"/>
      <c r="I310" s="71">
        <f t="shared" si="9"/>
        <v>0</v>
      </c>
      <c r="J310" s="75">
        <f t="shared" si="8"/>
        <v>0</v>
      </c>
      <c r="K310" s="76">
        <f>IF(F310="CZK",G310/'Žadatel a data za období N'!D$30*I310,G310*I310)</f>
        <v>0</v>
      </c>
      <c r="L310" s="77">
        <f>IF(F310="CZK",H310/'Žadatel a data za období N'!D$30*I310,H310*I310)</f>
        <v>0</v>
      </c>
    </row>
    <row r="311" spans="1:12" x14ac:dyDescent="0.25">
      <c r="A311" s="60">
        <v>308</v>
      </c>
      <c r="B311" s="61">
        <f>'Žadatel a data za období N'!B342</f>
        <v>0</v>
      </c>
      <c r="C311" s="113">
        <f>'Žadatel a data za období N'!C342:D342</f>
        <v>0</v>
      </c>
      <c r="D311" s="113"/>
      <c r="E311" s="62"/>
      <c r="F311" s="63"/>
      <c r="G311" s="64"/>
      <c r="H311" s="64"/>
      <c r="I311" s="71">
        <f t="shared" si="9"/>
        <v>0</v>
      </c>
      <c r="J311" s="75">
        <f t="shared" si="8"/>
        <v>0</v>
      </c>
      <c r="K311" s="76">
        <f>IF(F311="CZK",G311/'Žadatel a data za období N'!D$30*I311,G311*I311)</f>
        <v>0</v>
      </c>
      <c r="L311" s="77">
        <f>IF(F311="CZK",H311/'Žadatel a data za období N'!D$30*I311,H311*I311)</f>
        <v>0</v>
      </c>
    </row>
    <row r="312" spans="1:12" x14ac:dyDescent="0.25">
      <c r="A312" s="60">
        <v>309</v>
      </c>
      <c r="B312" s="61">
        <f>'Žadatel a data za období N'!B343</f>
        <v>0</v>
      </c>
      <c r="C312" s="113">
        <f>'Žadatel a data za období N'!C343:D343</f>
        <v>0</v>
      </c>
      <c r="D312" s="113"/>
      <c r="E312" s="62"/>
      <c r="F312" s="63"/>
      <c r="G312" s="64"/>
      <c r="H312" s="64"/>
      <c r="I312" s="71">
        <f t="shared" si="9"/>
        <v>0</v>
      </c>
      <c r="J312" s="75">
        <f t="shared" si="8"/>
        <v>0</v>
      </c>
      <c r="K312" s="76">
        <f>IF(F312="CZK",G312/'Žadatel a data za období N'!D$30*I312,G312*I312)</f>
        <v>0</v>
      </c>
      <c r="L312" s="77">
        <f>IF(F312="CZK",H312/'Žadatel a data za období N'!D$30*I312,H312*I312)</f>
        <v>0</v>
      </c>
    </row>
    <row r="313" spans="1:12" x14ac:dyDescent="0.25">
      <c r="A313" s="60">
        <v>310</v>
      </c>
      <c r="B313" s="61">
        <f>'Žadatel a data za období N'!B344</f>
        <v>0</v>
      </c>
      <c r="C313" s="113">
        <f>'Žadatel a data za období N'!C344:D344</f>
        <v>0</v>
      </c>
      <c r="D313" s="113"/>
      <c r="E313" s="62"/>
      <c r="F313" s="63"/>
      <c r="G313" s="64"/>
      <c r="H313" s="64"/>
      <c r="I313" s="71">
        <f t="shared" si="9"/>
        <v>0</v>
      </c>
      <c r="J313" s="75">
        <f t="shared" si="8"/>
        <v>0</v>
      </c>
      <c r="K313" s="76">
        <f>IF(F313="CZK",G313/'Žadatel a data za období N'!D$30*I313,G313*I313)</f>
        <v>0</v>
      </c>
      <c r="L313" s="77">
        <f>IF(F313="CZK",H313/'Žadatel a data za období N'!D$30*I313,H313*I313)</f>
        <v>0</v>
      </c>
    </row>
    <row r="314" spans="1:12" x14ac:dyDescent="0.25">
      <c r="A314" s="60">
        <v>311</v>
      </c>
      <c r="B314" s="61">
        <f>'Žadatel a data za období N'!B345</f>
        <v>0</v>
      </c>
      <c r="C314" s="113">
        <f>'Žadatel a data za období N'!C345:D345</f>
        <v>0</v>
      </c>
      <c r="D314" s="113"/>
      <c r="E314" s="62"/>
      <c r="F314" s="63"/>
      <c r="G314" s="64"/>
      <c r="H314" s="64"/>
      <c r="I314" s="71">
        <f t="shared" si="9"/>
        <v>0</v>
      </c>
      <c r="J314" s="75">
        <f t="shared" si="8"/>
        <v>0</v>
      </c>
      <c r="K314" s="76">
        <f>IF(F314="CZK",G314/'Žadatel a data za období N'!D$30*I314,G314*I314)</f>
        <v>0</v>
      </c>
      <c r="L314" s="77">
        <f>IF(F314="CZK",H314/'Žadatel a data za období N'!D$30*I314,H314*I314)</f>
        <v>0</v>
      </c>
    </row>
    <row r="315" spans="1:12" x14ac:dyDescent="0.25">
      <c r="A315" s="60">
        <v>312</v>
      </c>
      <c r="B315" s="61">
        <f>'Žadatel a data za období N'!B346</f>
        <v>0</v>
      </c>
      <c r="C315" s="113">
        <f>'Žadatel a data za období N'!C346:D346</f>
        <v>0</v>
      </c>
      <c r="D315" s="113"/>
      <c r="E315" s="62"/>
      <c r="F315" s="63"/>
      <c r="G315" s="64"/>
      <c r="H315" s="64"/>
      <c r="I315" s="71">
        <f t="shared" si="9"/>
        <v>0</v>
      </c>
      <c r="J315" s="75">
        <f t="shared" si="8"/>
        <v>0</v>
      </c>
      <c r="K315" s="76">
        <f>IF(F315="CZK",G315/'Žadatel a data za období N'!D$30*I315,G315*I315)</f>
        <v>0</v>
      </c>
      <c r="L315" s="77">
        <f>IF(F315="CZK",H315/'Žadatel a data za období N'!D$30*I315,H315*I315)</f>
        <v>0</v>
      </c>
    </row>
    <row r="316" spans="1:12" x14ac:dyDescent="0.25">
      <c r="A316" s="60">
        <v>313</v>
      </c>
      <c r="B316" s="61">
        <f>'Žadatel a data za období N'!B347</f>
        <v>0</v>
      </c>
      <c r="C316" s="113">
        <f>'Žadatel a data za období N'!C347:D347</f>
        <v>0</v>
      </c>
      <c r="D316" s="113"/>
      <c r="E316" s="62"/>
      <c r="F316" s="63"/>
      <c r="G316" s="64"/>
      <c r="H316" s="64"/>
      <c r="I316" s="71">
        <f t="shared" si="9"/>
        <v>0</v>
      </c>
      <c r="J316" s="75">
        <f t="shared" si="8"/>
        <v>0</v>
      </c>
      <c r="K316" s="76">
        <f>IF(F316="CZK",G316/'Žadatel a data za období N'!D$30*I316,G316*I316)</f>
        <v>0</v>
      </c>
      <c r="L316" s="77">
        <f>IF(F316="CZK",H316/'Žadatel a data za období N'!D$30*I316,H316*I316)</f>
        <v>0</v>
      </c>
    </row>
    <row r="317" spans="1:12" x14ac:dyDescent="0.25">
      <c r="A317" s="60">
        <v>314</v>
      </c>
      <c r="B317" s="61">
        <f>'Žadatel a data za období N'!B348</f>
        <v>0</v>
      </c>
      <c r="C317" s="113">
        <f>'Žadatel a data za období N'!C348:D348</f>
        <v>0</v>
      </c>
      <c r="D317" s="113"/>
      <c r="E317" s="62"/>
      <c r="F317" s="63"/>
      <c r="G317" s="64"/>
      <c r="H317" s="64"/>
      <c r="I317" s="71">
        <f t="shared" si="9"/>
        <v>0</v>
      </c>
      <c r="J317" s="75">
        <f t="shared" si="8"/>
        <v>0</v>
      </c>
      <c r="K317" s="76">
        <f>IF(F317="CZK",G317/'Žadatel a data za období N'!D$30*I317,G317*I317)</f>
        <v>0</v>
      </c>
      <c r="L317" s="77">
        <f>IF(F317="CZK",H317/'Žadatel a data za období N'!D$30*I317,H317*I317)</f>
        <v>0</v>
      </c>
    </row>
    <row r="318" spans="1:12" x14ac:dyDescent="0.25">
      <c r="A318" s="60">
        <v>315</v>
      </c>
      <c r="B318" s="61">
        <f>'Žadatel a data za období N'!B349</f>
        <v>0</v>
      </c>
      <c r="C318" s="113">
        <f>'Žadatel a data za období N'!C349:D349</f>
        <v>0</v>
      </c>
      <c r="D318" s="113"/>
      <c r="E318" s="62"/>
      <c r="F318" s="63"/>
      <c r="G318" s="64"/>
      <c r="H318" s="64"/>
      <c r="I318" s="71">
        <f t="shared" si="9"/>
        <v>0</v>
      </c>
      <c r="J318" s="75">
        <f t="shared" si="8"/>
        <v>0</v>
      </c>
      <c r="K318" s="76">
        <f>IF(F318="CZK",G318/'Žadatel a data za období N'!D$30*I318,G318*I318)</f>
        <v>0</v>
      </c>
      <c r="L318" s="77">
        <f>IF(F318="CZK",H318/'Žadatel a data za období N'!D$30*I318,H318*I318)</f>
        <v>0</v>
      </c>
    </row>
    <row r="319" spans="1:12" x14ac:dyDescent="0.25">
      <c r="A319" s="60">
        <v>316</v>
      </c>
      <c r="B319" s="61">
        <f>'Žadatel a data za období N'!B350</f>
        <v>0</v>
      </c>
      <c r="C319" s="113">
        <f>'Žadatel a data za období N'!C350:D350</f>
        <v>0</v>
      </c>
      <c r="D319" s="113"/>
      <c r="E319" s="62"/>
      <c r="F319" s="63"/>
      <c r="G319" s="64"/>
      <c r="H319" s="64"/>
      <c r="I319" s="71">
        <f t="shared" si="9"/>
        <v>0</v>
      </c>
      <c r="J319" s="75">
        <f t="shared" si="8"/>
        <v>0</v>
      </c>
      <c r="K319" s="76">
        <f>IF(F319="CZK",G319/'Žadatel a data za období N'!D$30*I319,G319*I319)</f>
        <v>0</v>
      </c>
      <c r="L319" s="77">
        <f>IF(F319="CZK",H319/'Žadatel a data za období N'!D$30*I319,H319*I319)</f>
        <v>0</v>
      </c>
    </row>
    <row r="320" spans="1:12" x14ac:dyDescent="0.25">
      <c r="A320" s="60">
        <v>317</v>
      </c>
      <c r="B320" s="61">
        <f>'Žadatel a data za období N'!B351</f>
        <v>0</v>
      </c>
      <c r="C320" s="113">
        <f>'Žadatel a data za období N'!C351:D351</f>
        <v>0</v>
      </c>
      <c r="D320" s="113"/>
      <c r="E320" s="62"/>
      <c r="F320" s="63"/>
      <c r="G320" s="64"/>
      <c r="H320" s="64"/>
      <c r="I320" s="71">
        <f t="shared" si="9"/>
        <v>0</v>
      </c>
      <c r="J320" s="75">
        <f t="shared" si="8"/>
        <v>0</v>
      </c>
      <c r="K320" s="76">
        <f>IF(F320="CZK",G320/'Žadatel a data za období N'!D$30*I320,G320*I320)</f>
        <v>0</v>
      </c>
      <c r="L320" s="77">
        <f>IF(F320="CZK",H320/'Žadatel a data za období N'!D$30*I320,H320*I320)</f>
        <v>0</v>
      </c>
    </row>
    <row r="321" spans="1:12" x14ac:dyDescent="0.25">
      <c r="A321" s="60">
        <v>318</v>
      </c>
      <c r="B321" s="61">
        <f>'Žadatel a data za období N'!B352</f>
        <v>0</v>
      </c>
      <c r="C321" s="113">
        <f>'Žadatel a data za období N'!C352:D352</f>
        <v>0</v>
      </c>
      <c r="D321" s="113"/>
      <c r="E321" s="62"/>
      <c r="F321" s="63"/>
      <c r="G321" s="64"/>
      <c r="H321" s="64"/>
      <c r="I321" s="71">
        <f t="shared" si="9"/>
        <v>0</v>
      </c>
      <c r="J321" s="75">
        <f t="shared" si="8"/>
        <v>0</v>
      </c>
      <c r="K321" s="76">
        <f>IF(F321="CZK",G321/'Žadatel a data za období N'!D$30*I321,G321*I321)</f>
        <v>0</v>
      </c>
      <c r="L321" s="77">
        <f>IF(F321="CZK",H321/'Žadatel a data za období N'!D$30*I321,H321*I321)</f>
        <v>0</v>
      </c>
    </row>
    <row r="322" spans="1:12" x14ac:dyDescent="0.25">
      <c r="A322" s="60">
        <v>319</v>
      </c>
      <c r="B322" s="61">
        <f>'Žadatel a data za období N'!B353</f>
        <v>0</v>
      </c>
      <c r="C322" s="113">
        <f>'Žadatel a data za období N'!C353:D353</f>
        <v>0</v>
      </c>
      <c r="D322" s="113"/>
      <c r="E322" s="62"/>
      <c r="F322" s="63"/>
      <c r="G322" s="64"/>
      <c r="H322" s="64"/>
      <c r="I322" s="71">
        <f t="shared" si="9"/>
        <v>0</v>
      </c>
      <c r="J322" s="75">
        <f t="shared" si="8"/>
        <v>0</v>
      </c>
      <c r="K322" s="76">
        <f>IF(F322="CZK",G322/'Žadatel a data za období N'!D$30*I322,G322*I322)</f>
        <v>0</v>
      </c>
      <c r="L322" s="77">
        <f>IF(F322="CZK",H322/'Žadatel a data za období N'!D$30*I322,H322*I322)</f>
        <v>0</v>
      </c>
    </row>
    <row r="323" spans="1:12" x14ac:dyDescent="0.25">
      <c r="A323" s="60">
        <v>320</v>
      </c>
      <c r="B323" s="61">
        <f>'Žadatel a data za období N'!B354</f>
        <v>0</v>
      </c>
      <c r="C323" s="113">
        <f>'Žadatel a data za období N'!C354:D354</f>
        <v>0</v>
      </c>
      <c r="D323" s="113"/>
      <c r="E323" s="62"/>
      <c r="F323" s="63"/>
      <c r="G323" s="64"/>
      <c r="H323" s="64"/>
      <c r="I323" s="71">
        <f t="shared" si="9"/>
        <v>0</v>
      </c>
      <c r="J323" s="75">
        <f t="shared" si="8"/>
        <v>0</v>
      </c>
      <c r="K323" s="76">
        <f>IF(F323="CZK",G323/'Žadatel a data za období N'!D$30*I323,G323*I323)</f>
        <v>0</v>
      </c>
      <c r="L323" s="77">
        <f>IF(F323="CZK",H323/'Žadatel a data za období N'!D$30*I323,H323*I323)</f>
        <v>0</v>
      </c>
    </row>
    <row r="324" spans="1:12" x14ac:dyDescent="0.25">
      <c r="A324" s="60">
        <v>321</v>
      </c>
      <c r="B324" s="61">
        <f>'Žadatel a data za období N'!B355</f>
        <v>0</v>
      </c>
      <c r="C324" s="113">
        <f>'Žadatel a data za období N'!C355:D355</f>
        <v>0</v>
      </c>
      <c r="D324" s="113"/>
      <c r="E324" s="62"/>
      <c r="F324" s="63"/>
      <c r="G324" s="64"/>
      <c r="H324" s="64"/>
      <c r="I324" s="71">
        <f t="shared" si="9"/>
        <v>0</v>
      </c>
      <c r="J324" s="75">
        <f t="shared" ref="J324:J375" si="10">I324*E324</f>
        <v>0</v>
      </c>
      <c r="K324" s="76">
        <f>IF(F324="CZK",G324/'Žadatel a data za období N'!D$30*I324,G324*I324)</f>
        <v>0</v>
      </c>
      <c r="L324" s="77">
        <f>IF(F324="CZK",H324/'Žadatel a data za období N'!D$30*I324,H324*I324)</f>
        <v>0</v>
      </c>
    </row>
    <row r="325" spans="1:12" x14ac:dyDescent="0.25">
      <c r="A325" s="60">
        <v>322</v>
      </c>
      <c r="B325" s="61">
        <f>'Žadatel a data za období N'!B356</f>
        <v>0</v>
      </c>
      <c r="C325" s="113">
        <f>'Žadatel a data za období N'!C356:D356</f>
        <v>0</v>
      </c>
      <c r="D325" s="113"/>
      <c r="E325" s="62"/>
      <c r="F325" s="63"/>
      <c r="G325" s="64"/>
      <c r="H325" s="64"/>
      <c r="I325" s="71">
        <f t="shared" ref="I325:I375" si="11">IF(C325&lt;0.25,0,IF(C325&lt;=0.5,C325,1))</f>
        <v>0</v>
      </c>
      <c r="J325" s="75">
        <f t="shared" si="10"/>
        <v>0</v>
      </c>
      <c r="K325" s="76">
        <f>IF(F325="CZK",G325/'Žadatel a data za období N'!D$30*I325,G325*I325)</f>
        <v>0</v>
      </c>
      <c r="L325" s="77">
        <f>IF(F325="CZK",H325/'Žadatel a data za období N'!D$30*I325,H325*I325)</f>
        <v>0</v>
      </c>
    </row>
    <row r="326" spans="1:12" x14ac:dyDescent="0.25">
      <c r="A326" s="60">
        <v>323</v>
      </c>
      <c r="B326" s="61">
        <f>'Žadatel a data za období N'!B357</f>
        <v>0</v>
      </c>
      <c r="C326" s="113">
        <f>'Žadatel a data za období N'!C357:D357</f>
        <v>0</v>
      </c>
      <c r="D326" s="113"/>
      <c r="E326" s="62"/>
      <c r="F326" s="63"/>
      <c r="G326" s="64"/>
      <c r="H326" s="64"/>
      <c r="I326" s="71">
        <f t="shared" si="11"/>
        <v>0</v>
      </c>
      <c r="J326" s="75">
        <f t="shared" si="10"/>
        <v>0</v>
      </c>
      <c r="K326" s="76">
        <f>IF(F326="CZK",G326/'Žadatel a data za období N'!D$30*I326,G326*I326)</f>
        <v>0</v>
      </c>
      <c r="L326" s="77">
        <f>IF(F326="CZK",H326/'Žadatel a data za období N'!D$30*I326,H326*I326)</f>
        <v>0</v>
      </c>
    </row>
    <row r="327" spans="1:12" x14ac:dyDescent="0.25">
      <c r="A327" s="60">
        <v>324</v>
      </c>
      <c r="B327" s="61">
        <f>'Žadatel a data za období N'!B358</f>
        <v>0</v>
      </c>
      <c r="C327" s="113">
        <f>'Žadatel a data za období N'!C358:D358</f>
        <v>0</v>
      </c>
      <c r="D327" s="113"/>
      <c r="E327" s="62"/>
      <c r="F327" s="63"/>
      <c r="G327" s="64"/>
      <c r="H327" s="64"/>
      <c r="I327" s="71">
        <f t="shared" si="11"/>
        <v>0</v>
      </c>
      <c r="J327" s="75">
        <f t="shared" si="10"/>
        <v>0</v>
      </c>
      <c r="K327" s="76">
        <f>IF(F327="CZK",G327/'Žadatel a data za období N'!D$30*I327,G327*I327)</f>
        <v>0</v>
      </c>
      <c r="L327" s="77">
        <f>IF(F327="CZK",H327/'Žadatel a data za období N'!D$30*I327,H327*I327)</f>
        <v>0</v>
      </c>
    </row>
    <row r="328" spans="1:12" x14ac:dyDescent="0.25">
      <c r="A328" s="60">
        <v>325</v>
      </c>
      <c r="B328" s="61">
        <f>'Žadatel a data za období N'!B359</f>
        <v>0</v>
      </c>
      <c r="C328" s="113">
        <f>'Žadatel a data za období N'!C359:D359</f>
        <v>0</v>
      </c>
      <c r="D328" s="113"/>
      <c r="E328" s="62"/>
      <c r="F328" s="63"/>
      <c r="G328" s="64"/>
      <c r="H328" s="64"/>
      <c r="I328" s="71">
        <f t="shared" si="11"/>
        <v>0</v>
      </c>
      <c r="J328" s="75">
        <f t="shared" si="10"/>
        <v>0</v>
      </c>
      <c r="K328" s="76">
        <f>IF(F328="CZK",G328/'Žadatel a data za období N'!D$30*I328,G328*I328)</f>
        <v>0</v>
      </c>
      <c r="L328" s="77">
        <f>IF(F328="CZK",H328/'Žadatel a data za období N'!D$30*I328,H328*I328)</f>
        <v>0</v>
      </c>
    </row>
    <row r="329" spans="1:12" x14ac:dyDescent="0.25">
      <c r="A329" s="60">
        <v>326</v>
      </c>
      <c r="B329" s="61">
        <f>'Žadatel a data za období N'!B360</f>
        <v>0</v>
      </c>
      <c r="C329" s="113">
        <f>'Žadatel a data za období N'!C360:D360</f>
        <v>0</v>
      </c>
      <c r="D329" s="113"/>
      <c r="E329" s="62"/>
      <c r="F329" s="63"/>
      <c r="G329" s="64"/>
      <c r="H329" s="64"/>
      <c r="I329" s="71">
        <f t="shared" si="11"/>
        <v>0</v>
      </c>
      <c r="J329" s="75">
        <f t="shared" si="10"/>
        <v>0</v>
      </c>
      <c r="K329" s="76">
        <f>IF(F329="CZK",G329/'Žadatel a data za období N'!D$30*I329,G329*I329)</f>
        <v>0</v>
      </c>
      <c r="L329" s="77">
        <f>IF(F329="CZK",H329/'Žadatel a data za období N'!D$30*I329,H329*I329)</f>
        <v>0</v>
      </c>
    </row>
    <row r="330" spans="1:12" x14ac:dyDescent="0.25">
      <c r="A330" s="60">
        <v>327</v>
      </c>
      <c r="B330" s="61">
        <f>'Žadatel a data za období N'!B361</f>
        <v>0</v>
      </c>
      <c r="C330" s="113">
        <f>'Žadatel a data za období N'!C361:D361</f>
        <v>0</v>
      </c>
      <c r="D330" s="113"/>
      <c r="E330" s="62"/>
      <c r="F330" s="63"/>
      <c r="G330" s="64"/>
      <c r="H330" s="64"/>
      <c r="I330" s="71">
        <f t="shared" si="11"/>
        <v>0</v>
      </c>
      <c r="J330" s="75">
        <f t="shared" si="10"/>
        <v>0</v>
      </c>
      <c r="K330" s="76">
        <f>IF(F330="CZK",G330/'Žadatel a data za období N'!D$30*I330,G330*I330)</f>
        <v>0</v>
      </c>
      <c r="L330" s="77">
        <f>IF(F330="CZK",H330/'Žadatel a data za období N'!D$30*I330,H330*I330)</f>
        <v>0</v>
      </c>
    </row>
    <row r="331" spans="1:12" x14ac:dyDescent="0.25">
      <c r="A331" s="60">
        <v>328</v>
      </c>
      <c r="B331" s="61">
        <f>'Žadatel a data za období N'!B362</f>
        <v>0</v>
      </c>
      <c r="C331" s="113">
        <f>'Žadatel a data za období N'!C362:D362</f>
        <v>0</v>
      </c>
      <c r="D331" s="113"/>
      <c r="E331" s="62"/>
      <c r="F331" s="63"/>
      <c r="G331" s="64"/>
      <c r="H331" s="64"/>
      <c r="I331" s="71">
        <f t="shared" si="11"/>
        <v>0</v>
      </c>
      <c r="J331" s="75">
        <f t="shared" si="10"/>
        <v>0</v>
      </c>
      <c r="K331" s="76">
        <f>IF(F331="CZK",G331/'Žadatel a data za období N'!D$30*I331,G331*I331)</f>
        <v>0</v>
      </c>
      <c r="L331" s="77">
        <f>IF(F331="CZK",H331/'Žadatel a data za období N'!D$30*I331,H331*I331)</f>
        <v>0</v>
      </c>
    </row>
    <row r="332" spans="1:12" x14ac:dyDescent="0.25">
      <c r="A332" s="60">
        <v>329</v>
      </c>
      <c r="B332" s="61">
        <f>'Žadatel a data za období N'!B363</f>
        <v>0</v>
      </c>
      <c r="C332" s="113">
        <f>'Žadatel a data za období N'!C363:D363</f>
        <v>0</v>
      </c>
      <c r="D332" s="113"/>
      <c r="E332" s="62"/>
      <c r="F332" s="63"/>
      <c r="G332" s="64"/>
      <c r="H332" s="64"/>
      <c r="I332" s="71">
        <f t="shared" si="11"/>
        <v>0</v>
      </c>
      <c r="J332" s="75">
        <f t="shared" si="10"/>
        <v>0</v>
      </c>
      <c r="K332" s="76">
        <f>IF(F332="CZK",G332/'Žadatel a data za období N'!D$30*I332,G332*I332)</f>
        <v>0</v>
      </c>
      <c r="L332" s="77">
        <f>IF(F332="CZK",H332/'Žadatel a data za období N'!D$30*I332,H332*I332)</f>
        <v>0</v>
      </c>
    </row>
    <row r="333" spans="1:12" x14ac:dyDescent="0.25">
      <c r="A333" s="60">
        <v>330</v>
      </c>
      <c r="B333" s="61">
        <f>'Žadatel a data za období N'!B364</f>
        <v>0</v>
      </c>
      <c r="C333" s="113">
        <f>'Žadatel a data za období N'!C364:D364</f>
        <v>0</v>
      </c>
      <c r="D333" s="113"/>
      <c r="E333" s="62"/>
      <c r="F333" s="63"/>
      <c r="G333" s="64"/>
      <c r="H333" s="64"/>
      <c r="I333" s="71">
        <f t="shared" si="11"/>
        <v>0</v>
      </c>
      <c r="J333" s="75">
        <f t="shared" si="10"/>
        <v>0</v>
      </c>
      <c r="K333" s="76">
        <f>IF(F333="CZK",G333/'Žadatel a data za období N'!D$30*I333,G333*I333)</f>
        <v>0</v>
      </c>
      <c r="L333" s="77">
        <f>IF(F333="CZK",H333/'Žadatel a data za období N'!D$30*I333,H333*I333)</f>
        <v>0</v>
      </c>
    </row>
    <row r="334" spans="1:12" x14ac:dyDescent="0.25">
      <c r="A334" s="60">
        <v>331</v>
      </c>
      <c r="B334" s="61">
        <f>'Žadatel a data za období N'!B365</f>
        <v>0</v>
      </c>
      <c r="C334" s="113">
        <f>'Žadatel a data za období N'!C365:D365</f>
        <v>0</v>
      </c>
      <c r="D334" s="113"/>
      <c r="E334" s="62"/>
      <c r="F334" s="63"/>
      <c r="G334" s="64"/>
      <c r="H334" s="64"/>
      <c r="I334" s="71">
        <f t="shared" si="11"/>
        <v>0</v>
      </c>
      <c r="J334" s="75">
        <f t="shared" si="10"/>
        <v>0</v>
      </c>
      <c r="K334" s="76">
        <f>IF(F334="CZK",G334/'Žadatel a data za období N'!D$30*I334,G334*I334)</f>
        <v>0</v>
      </c>
      <c r="L334" s="77">
        <f>IF(F334="CZK",H334/'Žadatel a data za období N'!D$30*I334,H334*I334)</f>
        <v>0</v>
      </c>
    </row>
    <row r="335" spans="1:12" x14ac:dyDescent="0.25">
      <c r="A335" s="60">
        <v>332</v>
      </c>
      <c r="B335" s="61">
        <f>'Žadatel a data za období N'!B366</f>
        <v>0</v>
      </c>
      <c r="C335" s="113">
        <f>'Žadatel a data za období N'!C366:D366</f>
        <v>0</v>
      </c>
      <c r="D335" s="113"/>
      <c r="E335" s="62"/>
      <c r="F335" s="63"/>
      <c r="G335" s="64"/>
      <c r="H335" s="64"/>
      <c r="I335" s="71">
        <f t="shared" si="11"/>
        <v>0</v>
      </c>
      <c r="J335" s="75">
        <f t="shared" si="10"/>
        <v>0</v>
      </c>
      <c r="K335" s="76">
        <f>IF(F335="CZK",G335/'Žadatel a data za období N'!D$30*I335,G335*I335)</f>
        <v>0</v>
      </c>
      <c r="L335" s="77">
        <f>IF(F335="CZK",H335/'Žadatel a data za období N'!D$30*I335,H335*I335)</f>
        <v>0</v>
      </c>
    </row>
    <row r="336" spans="1:12" x14ac:dyDescent="0.25">
      <c r="A336" s="60">
        <v>333</v>
      </c>
      <c r="B336" s="61">
        <f>'Žadatel a data za období N'!B367</f>
        <v>0</v>
      </c>
      <c r="C336" s="113">
        <f>'Žadatel a data za období N'!C367:D367</f>
        <v>0</v>
      </c>
      <c r="D336" s="113"/>
      <c r="E336" s="62"/>
      <c r="F336" s="63"/>
      <c r="G336" s="64"/>
      <c r="H336" s="64"/>
      <c r="I336" s="71">
        <f t="shared" si="11"/>
        <v>0</v>
      </c>
      <c r="J336" s="75">
        <f t="shared" si="10"/>
        <v>0</v>
      </c>
      <c r="K336" s="76">
        <f>IF(F336="CZK",G336/'Žadatel a data za období N'!D$30*I336,G336*I336)</f>
        <v>0</v>
      </c>
      <c r="L336" s="77">
        <f>IF(F336="CZK",H336/'Žadatel a data za období N'!D$30*I336,H336*I336)</f>
        <v>0</v>
      </c>
    </row>
    <row r="337" spans="1:12" x14ac:dyDescent="0.25">
      <c r="A337" s="60">
        <v>334</v>
      </c>
      <c r="B337" s="61">
        <f>'Žadatel a data za období N'!B368</f>
        <v>0</v>
      </c>
      <c r="C337" s="113">
        <f>'Žadatel a data za období N'!C368:D368</f>
        <v>0</v>
      </c>
      <c r="D337" s="113"/>
      <c r="E337" s="62"/>
      <c r="F337" s="63"/>
      <c r="G337" s="64"/>
      <c r="H337" s="64"/>
      <c r="I337" s="71">
        <f t="shared" si="11"/>
        <v>0</v>
      </c>
      <c r="J337" s="75">
        <f t="shared" si="10"/>
        <v>0</v>
      </c>
      <c r="K337" s="76">
        <f>IF(F337="CZK",G337/'Žadatel a data za období N'!D$30*I337,G337*I337)</f>
        <v>0</v>
      </c>
      <c r="L337" s="77">
        <f>IF(F337="CZK",H337/'Žadatel a data za období N'!D$30*I337,H337*I337)</f>
        <v>0</v>
      </c>
    </row>
    <row r="338" spans="1:12" x14ac:dyDescent="0.25">
      <c r="A338" s="60">
        <v>335</v>
      </c>
      <c r="B338" s="61">
        <f>'Žadatel a data za období N'!B369</f>
        <v>0</v>
      </c>
      <c r="C338" s="113">
        <f>'Žadatel a data za období N'!C369:D369</f>
        <v>0</v>
      </c>
      <c r="D338" s="113"/>
      <c r="E338" s="62"/>
      <c r="F338" s="63"/>
      <c r="G338" s="64"/>
      <c r="H338" s="64"/>
      <c r="I338" s="71">
        <f t="shared" si="11"/>
        <v>0</v>
      </c>
      <c r="J338" s="75">
        <f t="shared" si="10"/>
        <v>0</v>
      </c>
      <c r="K338" s="76">
        <f>IF(F338="CZK",G338/'Žadatel a data za období N'!D$30*I338,G338*I338)</f>
        <v>0</v>
      </c>
      <c r="L338" s="77">
        <f>IF(F338="CZK",H338/'Žadatel a data za období N'!D$30*I338,H338*I338)</f>
        <v>0</v>
      </c>
    </row>
    <row r="339" spans="1:12" x14ac:dyDescent="0.25">
      <c r="A339" s="60">
        <v>336</v>
      </c>
      <c r="B339" s="61">
        <f>'Žadatel a data za období N'!B370</f>
        <v>0</v>
      </c>
      <c r="C339" s="113">
        <f>'Žadatel a data za období N'!C370:D370</f>
        <v>0</v>
      </c>
      <c r="D339" s="113"/>
      <c r="E339" s="62"/>
      <c r="F339" s="63"/>
      <c r="G339" s="64"/>
      <c r="H339" s="64"/>
      <c r="I339" s="71">
        <f t="shared" si="11"/>
        <v>0</v>
      </c>
      <c r="J339" s="75">
        <f t="shared" si="10"/>
        <v>0</v>
      </c>
      <c r="K339" s="76">
        <f>IF(F339="CZK",G339/'Žadatel a data za období N'!D$30*I339,G339*I339)</f>
        <v>0</v>
      </c>
      <c r="L339" s="77">
        <f>IF(F339="CZK",H339/'Žadatel a data za období N'!D$30*I339,H339*I339)</f>
        <v>0</v>
      </c>
    </row>
    <row r="340" spans="1:12" x14ac:dyDescent="0.25">
      <c r="A340" s="60">
        <v>337</v>
      </c>
      <c r="B340" s="61">
        <f>'Žadatel a data za období N'!B371</f>
        <v>0</v>
      </c>
      <c r="C340" s="113">
        <f>'Žadatel a data za období N'!C371:D371</f>
        <v>0</v>
      </c>
      <c r="D340" s="113"/>
      <c r="E340" s="62"/>
      <c r="F340" s="63"/>
      <c r="G340" s="64"/>
      <c r="H340" s="64"/>
      <c r="I340" s="71">
        <f t="shared" si="11"/>
        <v>0</v>
      </c>
      <c r="J340" s="75">
        <f t="shared" si="10"/>
        <v>0</v>
      </c>
      <c r="K340" s="76">
        <f>IF(F340="CZK",G340/'Žadatel a data za období N'!D$30*I340,G340*I340)</f>
        <v>0</v>
      </c>
      <c r="L340" s="77">
        <f>IF(F340="CZK",H340/'Žadatel a data za období N'!D$30*I340,H340*I340)</f>
        <v>0</v>
      </c>
    </row>
    <row r="341" spans="1:12" x14ac:dyDescent="0.25">
      <c r="A341" s="60">
        <v>338</v>
      </c>
      <c r="B341" s="61">
        <f>'Žadatel a data za období N'!B372</f>
        <v>0</v>
      </c>
      <c r="C341" s="113">
        <f>'Žadatel a data za období N'!C372:D372</f>
        <v>0</v>
      </c>
      <c r="D341" s="113"/>
      <c r="E341" s="62"/>
      <c r="F341" s="63"/>
      <c r="G341" s="64"/>
      <c r="H341" s="64"/>
      <c r="I341" s="71">
        <f t="shared" si="11"/>
        <v>0</v>
      </c>
      <c r="J341" s="75">
        <f t="shared" si="10"/>
        <v>0</v>
      </c>
      <c r="K341" s="76">
        <f>IF(F341="CZK",G341/'Žadatel a data za období N'!D$30*I341,G341*I341)</f>
        <v>0</v>
      </c>
      <c r="L341" s="77">
        <f>IF(F341="CZK",H341/'Žadatel a data za období N'!D$30*I341,H341*I341)</f>
        <v>0</v>
      </c>
    </row>
    <row r="342" spans="1:12" x14ac:dyDescent="0.25">
      <c r="A342" s="60">
        <v>339</v>
      </c>
      <c r="B342" s="61">
        <f>'Žadatel a data za období N'!B373</f>
        <v>0</v>
      </c>
      <c r="C342" s="113">
        <f>'Žadatel a data za období N'!C373:D373</f>
        <v>0</v>
      </c>
      <c r="D342" s="113"/>
      <c r="E342" s="62"/>
      <c r="F342" s="63"/>
      <c r="G342" s="64"/>
      <c r="H342" s="64"/>
      <c r="I342" s="71">
        <f t="shared" si="11"/>
        <v>0</v>
      </c>
      <c r="J342" s="75">
        <f t="shared" si="10"/>
        <v>0</v>
      </c>
      <c r="K342" s="76">
        <f>IF(F342="CZK",G342/'Žadatel a data za období N'!D$30*I342,G342*I342)</f>
        <v>0</v>
      </c>
      <c r="L342" s="77">
        <f>IF(F342="CZK",H342/'Žadatel a data za období N'!D$30*I342,H342*I342)</f>
        <v>0</v>
      </c>
    </row>
    <row r="343" spans="1:12" x14ac:dyDescent="0.25">
      <c r="A343" s="60">
        <v>340</v>
      </c>
      <c r="B343" s="61">
        <f>'Žadatel a data za období N'!B374</f>
        <v>0</v>
      </c>
      <c r="C343" s="113">
        <f>'Žadatel a data za období N'!C374:D374</f>
        <v>0</v>
      </c>
      <c r="D343" s="113"/>
      <c r="E343" s="62"/>
      <c r="F343" s="63"/>
      <c r="G343" s="64"/>
      <c r="H343" s="64"/>
      <c r="I343" s="71">
        <f t="shared" si="11"/>
        <v>0</v>
      </c>
      <c r="J343" s="75">
        <f t="shared" si="10"/>
        <v>0</v>
      </c>
      <c r="K343" s="76">
        <f>IF(F343="CZK",G343/'Žadatel a data za období N'!D$30*I343,G343*I343)</f>
        <v>0</v>
      </c>
      <c r="L343" s="77">
        <f>IF(F343="CZK",H343/'Žadatel a data za období N'!D$30*I343,H343*I343)</f>
        <v>0</v>
      </c>
    </row>
    <row r="344" spans="1:12" x14ac:dyDescent="0.25">
      <c r="A344" s="60">
        <v>341</v>
      </c>
      <c r="B344" s="61">
        <f>'Žadatel a data za období N'!B375</f>
        <v>0</v>
      </c>
      <c r="C344" s="113">
        <f>'Žadatel a data za období N'!C375:D375</f>
        <v>0</v>
      </c>
      <c r="D344" s="113"/>
      <c r="E344" s="62"/>
      <c r="F344" s="63"/>
      <c r="G344" s="64"/>
      <c r="H344" s="64"/>
      <c r="I344" s="71">
        <f t="shared" si="11"/>
        <v>0</v>
      </c>
      <c r="J344" s="75">
        <f t="shared" si="10"/>
        <v>0</v>
      </c>
      <c r="K344" s="76">
        <f>IF(F344="CZK",G344/'Žadatel a data za období N'!D$30*I344,G344*I344)</f>
        <v>0</v>
      </c>
      <c r="L344" s="77">
        <f>IF(F344="CZK",H344/'Žadatel a data za období N'!D$30*I344,H344*I344)</f>
        <v>0</v>
      </c>
    </row>
    <row r="345" spans="1:12" x14ac:dyDescent="0.25">
      <c r="A345" s="60">
        <v>342</v>
      </c>
      <c r="B345" s="61">
        <f>'Žadatel a data za období N'!B376</f>
        <v>0</v>
      </c>
      <c r="C345" s="113">
        <f>'Žadatel a data za období N'!C376:D376</f>
        <v>0</v>
      </c>
      <c r="D345" s="113"/>
      <c r="E345" s="62"/>
      <c r="F345" s="63"/>
      <c r="G345" s="64"/>
      <c r="H345" s="64"/>
      <c r="I345" s="71">
        <f t="shared" si="11"/>
        <v>0</v>
      </c>
      <c r="J345" s="75">
        <f t="shared" si="10"/>
        <v>0</v>
      </c>
      <c r="K345" s="76">
        <f>IF(F345="CZK",G345/'Žadatel a data za období N'!D$30*I345,G345*I345)</f>
        <v>0</v>
      </c>
      <c r="L345" s="77">
        <f>IF(F345="CZK",H345/'Žadatel a data za období N'!D$30*I345,H345*I345)</f>
        <v>0</v>
      </c>
    </row>
    <row r="346" spans="1:12" x14ac:dyDescent="0.25">
      <c r="A346" s="60">
        <v>343</v>
      </c>
      <c r="B346" s="61">
        <f>'Žadatel a data za období N'!B377</f>
        <v>0</v>
      </c>
      <c r="C346" s="113">
        <f>'Žadatel a data za období N'!C377:D377</f>
        <v>0</v>
      </c>
      <c r="D346" s="113"/>
      <c r="E346" s="62"/>
      <c r="F346" s="63"/>
      <c r="G346" s="64"/>
      <c r="H346" s="64"/>
      <c r="I346" s="71">
        <f t="shared" si="11"/>
        <v>0</v>
      </c>
      <c r="J346" s="75">
        <f t="shared" si="10"/>
        <v>0</v>
      </c>
      <c r="K346" s="76">
        <f>IF(F346="CZK",G346/'Žadatel a data za období N'!D$30*I346,G346*I346)</f>
        <v>0</v>
      </c>
      <c r="L346" s="77">
        <f>IF(F346="CZK",H346/'Žadatel a data za období N'!D$30*I346,H346*I346)</f>
        <v>0</v>
      </c>
    </row>
    <row r="347" spans="1:12" x14ac:dyDescent="0.25">
      <c r="A347" s="60">
        <v>344</v>
      </c>
      <c r="B347" s="61">
        <f>'Žadatel a data za období N'!B378</f>
        <v>0</v>
      </c>
      <c r="C347" s="113">
        <f>'Žadatel a data za období N'!C378:D378</f>
        <v>0</v>
      </c>
      <c r="D347" s="113"/>
      <c r="E347" s="62"/>
      <c r="F347" s="63"/>
      <c r="G347" s="64"/>
      <c r="H347" s="64"/>
      <c r="I347" s="71">
        <f t="shared" si="11"/>
        <v>0</v>
      </c>
      <c r="J347" s="75">
        <f t="shared" si="10"/>
        <v>0</v>
      </c>
      <c r="K347" s="76">
        <f>IF(F347="CZK",G347/'Žadatel a data za období N'!D$30*I347,G347*I347)</f>
        <v>0</v>
      </c>
      <c r="L347" s="77">
        <f>IF(F347="CZK",H347/'Žadatel a data za období N'!D$30*I347,H347*I347)</f>
        <v>0</v>
      </c>
    </row>
    <row r="348" spans="1:12" x14ac:dyDescent="0.25">
      <c r="A348" s="60">
        <v>345</v>
      </c>
      <c r="B348" s="61">
        <f>'Žadatel a data za období N'!B379</f>
        <v>0</v>
      </c>
      <c r="C348" s="113">
        <f>'Žadatel a data za období N'!C379:D379</f>
        <v>0</v>
      </c>
      <c r="D348" s="113"/>
      <c r="E348" s="62"/>
      <c r="F348" s="63"/>
      <c r="G348" s="64"/>
      <c r="H348" s="64"/>
      <c r="I348" s="71">
        <f t="shared" si="11"/>
        <v>0</v>
      </c>
      <c r="J348" s="75">
        <f t="shared" si="10"/>
        <v>0</v>
      </c>
      <c r="K348" s="76">
        <f>IF(F348="CZK",G348/'Žadatel a data za období N'!D$30*I348,G348*I348)</f>
        <v>0</v>
      </c>
      <c r="L348" s="77">
        <f>IF(F348="CZK",H348/'Žadatel a data za období N'!D$30*I348,H348*I348)</f>
        <v>0</v>
      </c>
    </row>
    <row r="349" spans="1:12" x14ac:dyDescent="0.25">
      <c r="A349" s="60">
        <v>346</v>
      </c>
      <c r="B349" s="61">
        <f>'Žadatel a data za období N'!B380</f>
        <v>0</v>
      </c>
      <c r="C349" s="113">
        <f>'Žadatel a data za období N'!C380:D380</f>
        <v>0</v>
      </c>
      <c r="D349" s="113"/>
      <c r="E349" s="62"/>
      <c r="F349" s="63"/>
      <c r="G349" s="64"/>
      <c r="H349" s="64"/>
      <c r="I349" s="71">
        <f t="shared" si="11"/>
        <v>0</v>
      </c>
      <c r="J349" s="75">
        <f t="shared" si="10"/>
        <v>0</v>
      </c>
      <c r="K349" s="76">
        <f>IF(F349="CZK",G349/'Žadatel a data za období N'!D$30*I349,G349*I349)</f>
        <v>0</v>
      </c>
      <c r="L349" s="77">
        <f>IF(F349="CZK",H349/'Žadatel a data za období N'!D$30*I349,H349*I349)</f>
        <v>0</v>
      </c>
    </row>
    <row r="350" spans="1:12" x14ac:dyDescent="0.25">
      <c r="A350" s="60">
        <v>347</v>
      </c>
      <c r="B350" s="61">
        <f>'Žadatel a data za období N'!B381</f>
        <v>0</v>
      </c>
      <c r="C350" s="113">
        <f>'Žadatel a data za období N'!C381:D381</f>
        <v>0</v>
      </c>
      <c r="D350" s="113"/>
      <c r="E350" s="62"/>
      <c r="F350" s="63"/>
      <c r="G350" s="64"/>
      <c r="H350" s="64"/>
      <c r="I350" s="71">
        <f t="shared" si="11"/>
        <v>0</v>
      </c>
      <c r="J350" s="75">
        <f t="shared" si="10"/>
        <v>0</v>
      </c>
      <c r="K350" s="76">
        <f>IF(F350="CZK",G350/'Žadatel a data za období N'!D$30*I350,G350*I350)</f>
        <v>0</v>
      </c>
      <c r="L350" s="77">
        <f>IF(F350="CZK",H350/'Žadatel a data za období N'!D$30*I350,H350*I350)</f>
        <v>0</v>
      </c>
    </row>
    <row r="351" spans="1:12" x14ac:dyDescent="0.25">
      <c r="A351" s="60">
        <v>348</v>
      </c>
      <c r="B351" s="61">
        <f>'Žadatel a data za období N'!B382</f>
        <v>0</v>
      </c>
      <c r="C351" s="113">
        <f>'Žadatel a data za období N'!C382:D382</f>
        <v>0</v>
      </c>
      <c r="D351" s="113"/>
      <c r="E351" s="62"/>
      <c r="F351" s="63"/>
      <c r="G351" s="64"/>
      <c r="H351" s="64"/>
      <c r="I351" s="71">
        <f t="shared" si="11"/>
        <v>0</v>
      </c>
      <c r="J351" s="75">
        <f t="shared" si="10"/>
        <v>0</v>
      </c>
      <c r="K351" s="76">
        <f>IF(F351="CZK",G351/'Žadatel a data za období N'!D$30*I351,G351*I351)</f>
        <v>0</v>
      </c>
      <c r="L351" s="77">
        <f>IF(F351="CZK",H351/'Žadatel a data za období N'!D$30*I351,H351*I351)</f>
        <v>0</v>
      </c>
    </row>
    <row r="352" spans="1:12" x14ac:dyDescent="0.25">
      <c r="A352" s="60">
        <v>349</v>
      </c>
      <c r="B352" s="61">
        <f>'Žadatel a data za období N'!B383</f>
        <v>0</v>
      </c>
      <c r="C352" s="113">
        <f>'Žadatel a data za období N'!C383:D383</f>
        <v>0</v>
      </c>
      <c r="D352" s="113"/>
      <c r="E352" s="62"/>
      <c r="F352" s="63"/>
      <c r="G352" s="64"/>
      <c r="H352" s="64"/>
      <c r="I352" s="71">
        <f t="shared" si="11"/>
        <v>0</v>
      </c>
      <c r="J352" s="75">
        <f t="shared" si="10"/>
        <v>0</v>
      </c>
      <c r="K352" s="76">
        <f>IF(F352="CZK",G352/'Žadatel a data za období N'!D$30*I352,G352*I352)</f>
        <v>0</v>
      </c>
      <c r="L352" s="77">
        <f>IF(F352="CZK",H352/'Žadatel a data za období N'!D$30*I352,H352*I352)</f>
        <v>0</v>
      </c>
    </row>
    <row r="353" spans="1:12" x14ac:dyDescent="0.25">
      <c r="A353" s="60">
        <v>350</v>
      </c>
      <c r="B353" s="61">
        <f>'Žadatel a data za období N'!B384</f>
        <v>0</v>
      </c>
      <c r="C353" s="113">
        <f>'Žadatel a data za období N'!C384:D384</f>
        <v>0</v>
      </c>
      <c r="D353" s="113"/>
      <c r="E353" s="62"/>
      <c r="F353" s="63"/>
      <c r="G353" s="64"/>
      <c r="H353" s="64"/>
      <c r="I353" s="71">
        <f t="shared" si="11"/>
        <v>0</v>
      </c>
      <c r="J353" s="75">
        <f t="shared" si="10"/>
        <v>0</v>
      </c>
      <c r="K353" s="76">
        <f>IF(F353="CZK",G353/'Žadatel a data za období N'!D$30*I353,G353*I353)</f>
        <v>0</v>
      </c>
      <c r="L353" s="77">
        <f>IF(F353="CZK",H353/'Žadatel a data za období N'!D$30*I353,H353*I353)</f>
        <v>0</v>
      </c>
    </row>
    <row r="354" spans="1:12" x14ac:dyDescent="0.25">
      <c r="A354" s="60">
        <v>351</v>
      </c>
      <c r="B354" s="61">
        <f>'Žadatel a data za období N'!B385</f>
        <v>0</v>
      </c>
      <c r="C354" s="113">
        <f>'Žadatel a data za období N'!C385:D385</f>
        <v>0</v>
      </c>
      <c r="D354" s="113"/>
      <c r="E354" s="62"/>
      <c r="F354" s="63"/>
      <c r="G354" s="64"/>
      <c r="H354" s="64"/>
      <c r="I354" s="71">
        <f t="shared" si="11"/>
        <v>0</v>
      </c>
      <c r="J354" s="75">
        <f t="shared" si="10"/>
        <v>0</v>
      </c>
      <c r="K354" s="76">
        <f>IF(F354="CZK",G354/'Žadatel a data za období N'!D$30*I354,G354*I354)</f>
        <v>0</v>
      </c>
      <c r="L354" s="77">
        <f>IF(F354="CZK",H354/'Žadatel a data za období N'!D$30*I354,H354*I354)</f>
        <v>0</v>
      </c>
    </row>
    <row r="355" spans="1:12" x14ac:dyDescent="0.25">
      <c r="A355" s="60">
        <v>352</v>
      </c>
      <c r="B355" s="61">
        <f>'Žadatel a data za období N'!B386</f>
        <v>0</v>
      </c>
      <c r="C355" s="113">
        <f>'Žadatel a data za období N'!C386:D386</f>
        <v>0</v>
      </c>
      <c r="D355" s="113"/>
      <c r="E355" s="62"/>
      <c r="F355" s="63"/>
      <c r="G355" s="64"/>
      <c r="H355" s="64"/>
      <c r="I355" s="71">
        <f t="shared" si="11"/>
        <v>0</v>
      </c>
      <c r="J355" s="75">
        <f t="shared" si="10"/>
        <v>0</v>
      </c>
      <c r="K355" s="76">
        <f>IF(F355="CZK",G355/'Žadatel a data za období N'!D$30*I355,G355*I355)</f>
        <v>0</v>
      </c>
      <c r="L355" s="77">
        <f>IF(F355="CZK",H355/'Žadatel a data za období N'!D$30*I355,H355*I355)</f>
        <v>0</v>
      </c>
    </row>
    <row r="356" spans="1:12" x14ac:dyDescent="0.25">
      <c r="A356" s="60">
        <v>353</v>
      </c>
      <c r="B356" s="61">
        <f>'Žadatel a data za období N'!B387</f>
        <v>0</v>
      </c>
      <c r="C356" s="113">
        <f>'Žadatel a data za období N'!C387:D387</f>
        <v>0</v>
      </c>
      <c r="D356" s="113"/>
      <c r="E356" s="62"/>
      <c r="F356" s="63"/>
      <c r="G356" s="64"/>
      <c r="H356" s="64"/>
      <c r="I356" s="71">
        <f t="shared" si="11"/>
        <v>0</v>
      </c>
      <c r="J356" s="75">
        <f t="shared" si="10"/>
        <v>0</v>
      </c>
      <c r="K356" s="76">
        <f>IF(F356="CZK",G356/'Žadatel a data za období N'!D$30*I356,G356*I356)</f>
        <v>0</v>
      </c>
      <c r="L356" s="77">
        <f>IF(F356="CZK",H356/'Žadatel a data za období N'!D$30*I356,H356*I356)</f>
        <v>0</v>
      </c>
    </row>
    <row r="357" spans="1:12" x14ac:dyDescent="0.25">
      <c r="A357" s="60">
        <v>354</v>
      </c>
      <c r="B357" s="61">
        <f>'Žadatel a data za období N'!B388</f>
        <v>0</v>
      </c>
      <c r="C357" s="113">
        <f>'Žadatel a data za období N'!C388:D388</f>
        <v>0</v>
      </c>
      <c r="D357" s="113"/>
      <c r="E357" s="62"/>
      <c r="F357" s="63"/>
      <c r="G357" s="64"/>
      <c r="H357" s="64"/>
      <c r="I357" s="71">
        <f t="shared" si="11"/>
        <v>0</v>
      </c>
      <c r="J357" s="75">
        <f t="shared" si="10"/>
        <v>0</v>
      </c>
      <c r="K357" s="76">
        <f>IF(F357="CZK",G357/'Žadatel a data za období N'!D$30*I357,G357*I357)</f>
        <v>0</v>
      </c>
      <c r="L357" s="77">
        <f>IF(F357="CZK",H357/'Žadatel a data za období N'!D$30*I357,H357*I357)</f>
        <v>0</v>
      </c>
    </row>
    <row r="358" spans="1:12" x14ac:dyDescent="0.25">
      <c r="A358" s="60">
        <v>355</v>
      </c>
      <c r="B358" s="61">
        <f>'Žadatel a data za období N'!B389</f>
        <v>0</v>
      </c>
      <c r="C358" s="113">
        <f>'Žadatel a data za období N'!C389:D389</f>
        <v>0</v>
      </c>
      <c r="D358" s="113"/>
      <c r="E358" s="62"/>
      <c r="F358" s="63"/>
      <c r="G358" s="64"/>
      <c r="H358" s="64"/>
      <c r="I358" s="71">
        <f t="shared" si="11"/>
        <v>0</v>
      </c>
      <c r="J358" s="75">
        <f t="shared" si="10"/>
        <v>0</v>
      </c>
      <c r="K358" s="76">
        <f>IF(F358="CZK",G358/'Žadatel a data za období N'!D$30*I358,G358*I358)</f>
        <v>0</v>
      </c>
      <c r="L358" s="77">
        <f>IF(F358="CZK",H358/'Žadatel a data za období N'!D$30*I358,H358*I358)</f>
        <v>0</v>
      </c>
    </row>
    <row r="359" spans="1:12" x14ac:dyDescent="0.25">
      <c r="A359" s="60">
        <v>356</v>
      </c>
      <c r="B359" s="61">
        <f>'Žadatel a data za období N'!B390</f>
        <v>0</v>
      </c>
      <c r="C359" s="113">
        <f>'Žadatel a data za období N'!C390:D390</f>
        <v>0</v>
      </c>
      <c r="D359" s="113"/>
      <c r="E359" s="62"/>
      <c r="F359" s="63"/>
      <c r="G359" s="64"/>
      <c r="H359" s="64"/>
      <c r="I359" s="71">
        <f t="shared" si="11"/>
        <v>0</v>
      </c>
      <c r="J359" s="75">
        <f t="shared" si="10"/>
        <v>0</v>
      </c>
      <c r="K359" s="76">
        <f>IF(F359="CZK",G359/'Žadatel a data za období N'!D$30*I359,G359*I359)</f>
        <v>0</v>
      </c>
      <c r="L359" s="77">
        <f>IF(F359="CZK",H359/'Žadatel a data za období N'!D$30*I359,H359*I359)</f>
        <v>0</v>
      </c>
    </row>
    <row r="360" spans="1:12" x14ac:dyDescent="0.25">
      <c r="A360" s="60">
        <v>357</v>
      </c>
      <c r="B360" s="61">
        <f>'Žadatel a data za období N'!B391</f>
        <v>0</v>
      </c>
      <c r="C360" s="113">
        <f>'Žadatel a data za období N'!C391:D391</f>
        <v>0</v>
      </c>
      <c r="D360" s="113"/>
      <c r="E360" s="62"/>
      <c r="F360" s="63"/>
      <c r="G360" s="64"/>
      <c r="H360" s="64"/>
      <c r="I360" s="71">
        <f t="shared" si="11"/>
        <v>0</v>
      </c>
      <c r="J360" s="75">
        <f t="shared" si="10"/>
        <v>0</v>
      </c>
      <c r="K360" s="76">
        <f>IF(F360="CZK",G360/'Žadatel a data za období N'!D$30*I360,G360*I360)</f>
        <v>0</v>
      </c>
      <c r="L360" s="77">
        <f>IF(F360="CZK",H360/'Žadatel a data za období N'!D$30*I360,H360*I360)</f>
        <v>0</v>
      </c>
    </row>
    <row r="361" spans="1:12" x14ac:dyDescent="0.25">
      <c r="A361" s="60">
        <v>358</v>
      </c>
      <c r="B361" s="61">
        <f>'Žadatel a data za období N'!B392</f>
        <v>0</v>
      </c>
      <c r="C361" s="113">
        <f>'Žadatel a data za období N'!C392:D392</f>
        <v>0</v>
      </c>
      <c r="D361" s="113"/>
      <c r="E361" s="62"/>
      <c r="F361" s="63"/>
      <c r="G361" s="64"/>
      <c r="H361" s="64"/>
      <c r="I361" s="71">
        <f t="shared" si="11"/>
        <v>0</v>
      </c>
      <c r="J361" s="75">
        <f t="shared" si="10"/>
        <v>0</v>
      </c>
      <c r="K361" s="76">
        <f>IF(F361="CZK",G361/'Žadatel a data za období N'!D$30*I361,G361*I361)</f>
        <v>0</v>
      </c>
      <c r="L361" s="77">
        <f>IF(F361="CZK",H361/'Žadatel a data za období N'!D$30*I361,H361*I361)</f>
        <v>0</v>
      </c>
    </row>
    <row r="362" spans="1:12" x14ac:dyDescent="0.25">
      <c r="A362" s="60">
        <v>359</v>
      </c>
      <c r="B362" s="61">
        <f>'Žadatel a data za období N'!B393</f>
        <v>0</v>
      </c>
      <c r="C362" s="113">
        <f>'Žadatel a data za období N'!C393:D393</f>
        <v>0</v>
      </c>
      <c r="D362" s="113"/>
      <c r="E362" s="62"/>
      <c r="F362" s="63"/>
      <c r="G362" s="64"/>
      <c r="H362" s="64"/>
      <c r="I362" s="71">
        <f t="shared" si="11"/>
        <v>0</v>
      </c>
      <c r="J362" s="75">
        <f t="shared" si="10"/>
        <v>0</v>
      </c>
      <c r="K362" s="76">
        <f>IF(F362="CZK",G362/'Žadatel a data za období N'!D$30*I362,G362*I362)</f>
        <v>0</v>
      </c>
      <c r="L362" s="77">
        <f>IF(F362="CZK",H362/'Žadatel a data za období N'!D$30*I362,H362*I362)</f>
        <v>0</v>
      </c>
    </row>
    <row r="363" spans="1:12" x14ac:dyDescent="0.25">
      <c r="A363" s="60">
        <v>360</v>
      </c>
      <c r="B363" s="61">
        <f>'Žadatel a data za období N'!B394</f>
        <v>0</v>
      </c>
      <c r="C363" s="113">
        <f>'Žadatel a data za období N'!C394:D394</f>
        <v>0</v>
      </c>
      <c r="D363" s="113"/>
      <c r="E363" s="62"/>
      <c r="F363" s="63"/>
      <c r="G363" s="64"/>
      <c r="H363" s="64"/>
      <c r="I363" s="71">
        <f t="shared" si="11"/>
        <v>0</v>
      </c>
      <c r="J363" s="75">
        <f t="shared" si="10"/>
        <v>0</v>
      </c>
      <c r="K363" s="76">
        <f>IF(F363="CZK",G363/'Žadatel a data za období N'!D$30*I363,G363*I363)</f>
        <v>0</v>
      </c>
      <c r="L363" s="77">
        <f>IF(F363="CZK",H363/'Žadatel a data za období N'!D$30*I363,H363*I363)</f>
        <v>0</v>
      </c>
    </row>
    <row r="364" spans="1:12" x14ac:dyDescent="0.25">
      <c r="A364" s="60">
        <v>361</v>
      </c>
      <c r="B364" s="61">
        <f>'Žadatel a data za období N'!B395</f>
        <v>0</v>
      </c>
      <c r="C364" s="113">
        <f>'Žadatel a data za období N'!C395:D395</f>
        <v>0</v>
      </c>
      <c r="D364" s="113"/>
      <c r="E364" s="62"/>
      <c r="F364" s="63"/>
      <c r="G364" s="64"/>
      <c r="H364" s="64"/>
      <c r="I364" s="71">
        <f t="shared" si="11"/>
        <v>0</v>
      </c>
      <c r="J364" s="75">
        <f t="shared" si="10"/>
        <v>0</v>
      </c>
      <c r="K364" s="76">
        <f>IF(F364="CZK",G364/'Žadatel a data za období N'!D$30*I364,G364*I364)</f>
        <v>0</v>
      </c>
      <c r="L364" s="77">
        <f>IF(F364="CZK",H364/'Žadatel a data za období N'!D$30*I364,H364*I364)</f>
        <v>0</v>
      </c>
    </row>
    <row r="365" spans="1:12" x14ac:dyDescent="0.25">
      <c r="A365" s="60">
        <v>362</v>
      </c>
      <c r="B365" s="61">
        <f>'Žadatel a data za období N'!B396</f>
        <v>0</v>
      </c>
      <c r="C365" s="113">
        <f>'Žadatel a data za období N'!C396:D396</f>
        <v>0</v>
      </c>
      <c r="D365" s="113"/>
      <c r="E365" s="62"/>
      <c r="F365" s="63"/>
      <c r="G365" s="64"/>
      <c r="H365" s="64"/>
      <c r="I365" s="71">
        <f t="shared" si="11"/>
        <v>0</v>
      </c>
      <c r="J365" s="75">
        <f t="shared" si="10"/>
        <v>0</v>
      </c>
      <c r="K365" s="76">
        <f>IF(F365="CZK",G365/'Žadatel a data za období N'!D$30*I365,G365*I365)</f>
        <v>0</v>
      </c>
      <c r="L365" s="77">
        <f>IF(F365="CZK",H365/'Žadatel a data za období N'!D$30*I365,H365*I365)</f>
        <v>0</v>
      </c>
    </row>
    <row r="366" spans="1:12" x14ac:dyDescent="0.25">
      <c r="A366" s="60">
        <v>363</v>
      </c>
      <c r="B366" s="61">
        <f>'Žadatel a data za období N'!B397</f>
        <v>0</v>
      </c>
      <c r="C366" s="113">
        <f>'Žadatel a data za období N'!C397:D397</f>
        <v>0</v>
      </c>
      <c r="D366" s="113"/>
      <c r="E366" s="62"/>
      <c r="F366" s="63"/>
      <c r="G366" s="64"/>
      <c r="H366" s="64"/>
      <c r="I366" s="71">
        <f t="shared" si="11"/>
        <v>0</v>
      </c>
      <c r="J366" s="75">
        <f t="shared" si="10"/>
        <v>0</v>
      </c>
      <c r="K366" s="76">
        <f>IF(F366="CZK",G366/'Žadatel a data za období N'!D$30*I366,G366*I366)</f>
        <v>0</v>
      </c>
      <c r="L366" s="77">
        <f>IF(F366="CZK",H366/'Žadatel a data za období N'!D$30*I366,H366*I366)</f>
        <v>0</v>
      </c>
    </row>
    <row r="367" spans="1:12" x14ac:dyDescent="0.25">
      <c r="A367" s="60">
        <v>364</v>
      </c>
      <c r="B367" s="61">
        <f>'Žadatel a data za období N'!B398</f>
        <v>0</v>
      </c>
      <c r="C367" s="113">
        <f>'Žadatel a data za období N'!C398:D398</f>
        <v>0</v>
      </c>
      <c r="D367" s="113"/>
      <c r="E367" s="62"/>
      <c r="F367" s="63"/>
      <c r="G367" s="64"/>
      <c r="H367" s="64"/>
      <c r="I367" s="71">
        <f t="shared" si="11"/>
        <v>0</v>
      </c>
      <c r="J367" s="75">
        <f t="shared" si="10"/>
        <v>0</v>
      </c>
      <c r="K367" s="76">
        <f>IF(F367="CZK",G367/'Žadatel a data za období N'!D$30*I367,G367*I367)</f>
        <v>0</v>
      </c>
      <c r="L367" s="77">
        <f>IF(F367="CZK",H367/'Žadatel a data za období N'!D$30*I367,H367*I367)</f>
        <v>0</v>
      </c>
    </row>
    <row r="368" spans="1:12" x14ac:dyDescent="0.25">
      <c r="A368" s="60">
        <v>365</v>
      </c>
      <c r="B368" s="61">
        <f>'Žadatel a data za období N'!B399</f>
        <v>0</v>
      </c>
      <c r="C368" s="113">
        <f>'Žadatel a data za období N'!C399:D399</f>
        <v>0</v>
      </c>
      <c r="D368" s="113"/>
      <c r="E368" s="62"/>
      <c r="F368" s="63"/>
      <c r="G368" s="64"/>
      <c r="H368" s="64"/>
      <c r="I368" s="71">
        <f t="shared" si="11"/>
        <v>0</v>
      </c>
      <c r="J368" s="75">
        <f t="shared" si="10"/>
        <v>0</v>
      </c>
      <c r="K368" s="76">
        <f>IF(F368="CZK",G368/'Žadatel a data za období N'!D$30*I368,G368*I368)</f>
        <v>0</v>
      </c>
      <c r="L368" s="77">
        <f>IF(F368="CZK",H368/'Žadatel a data za období N'!D$30*I368,H368*I368)</f>
        <v>0</v>
      </c>
    </row>
    <row r="369" spans="1:12" x14ac:dyDescent="0.25">
      <c r="A369" s="60">
        <v>366</v>
      </c>
      <c r="B369" s="61">
        <f>'Žadatel a data za období N'!B400</f>
        <v>0</v>
      </c>
      <c r="C369" s="113">
        <f>'Žadatel a data za období N'!C400:D400</f>
        <v>0</v>
      </c>
      <c r="D369" s="113"/>
      <c r="E369" s="62"/>
      <c r="F369" s="63"/>
      <c r="G369" s="64"/>
      <c r="H369" s="64"/>
      <c r="I369" s="71">
        <f t="shared" si="11"/>
        <v>0</v>
      </c>
      <c r="J369" s="75">
        <f t="shared" si="10"/>
        <v>0</v>
      </c>
      <c r="K369" s="76">
        <f>IF(F369="CZK",G369/'Žadatel a data za období N'!D$30*I369,G369*I369)</f>
        <v>0</v>
      </c>
      <c r="L369" s="77">
        <f>IF(F369="CZK",H369/'Žadatel a data za období N'!D$30*I369,H369*I369)</f>
        <v>0</v>
      </c>
    </row>
    <row r="370" spans="1:12" x14ac:dyDescent="0.25">
      <c r="A370" s="60">
        <v>367</v>
      </c>
      <c r="B370" s="61">
        <f>'Žadatel a data za období N'!B401</f>
        <v>0</v>
      </c>
      <c r="C370" s="113">
        <f>'Žadatel a data za období N'!C401:D401</f>
        <v>0</v>
      </c>
      <c r="D370" s="113"/>
      <c r="E370" s="62"/>
      <c r="F370" s="63"/>
      <c r="G370" s="64"/>
      <c r="H370" s="64"/>
      <c r="I370" s="71">
        <f t="shared" si="11"/>
        <v>0</v>
      </c>
      <c r="J370" s="75">
        <f t="shared" si="10"/>
        <v>0</v>
      </c>
      <c r="K370" s="76">
        <f>IF(F370="CZK",G370/'Žadatel a data za období N'!D$30*I370,G370*I370)</f>
        <v>0</v>
      </c>
      <c r="L370" s="77">
        <f>IF(F370="CZK",H370/'Žadatel a data za období N'!D$30*I370,H370*I370)</f>
        <v>0</v>
      </c>
    </row>
    <row r="371" spans="1:12" x14ac:dyDescent="0.25">
      <c r="A371" s="60">
        <v>368</v>
      </c>
      <c r="B371" s="61">
        <f>'Žadatel a data za období N'!B402</f>
        <v>0</v>
      </c>
      <c r="C371" s="113">
        <f>'Žadatel a data za období N'!C402:D402</f>
        <v>0</v>
      </c>
      <c r="D371" s="113"/>
      <c r="E371" s="62"/>
      <c r="F371" s="63"/>
      <c r="G371" s="64"/>
      <c r="H371" s="64"/>
      <c r="I371" s="71">
        <f t="shared" si="11"/>
        <v>0</v>
      </c>
      <c r="J371" s="75">
        <f t="shared" si="10"/>
        <v>0</v>
      </c>
      <c r="K371" s="76">
        <f>IF(F371="CZK",G371/'Žadatel a data za období N'!D$30*I371,G371*I371)</f>
        <v>0</v>
      </c>
      <c r="L371" s="77">
        <f>IF(F371="CZK",H371/'Žadatel a data za období N'!D$30*I371,H371*I371)</f>
        <v>0</v>
      </c>
    </row>
    <row r="372" spans="1:12" x14ac:dyDescent="0.25">
      <c r="A372" s="60">
        <v>369</v>
      </c>
      <c r="B372" s="61">
        <f>'Žadatel a data za období N'!B403</f>
        <v>0</v>
      </c>
      <c r="C372" s="113">
        <f>'Žadatel a data za období N'!C403:D403</f>
        <v>0</v>
      </c>
      <c r="D372" s="113"/>
      <c r="E372" s="62"/>
      <c r="F372" s="63"/>
      <c r="G372" s="64"/>
      <c r="H372" s="64"/>
      <c r="I372" s="71">
        <f t="shared" si="11"/>
        <v>0</v>
      </c>
      <c r="J372" s="75">
        <f t="shared" si="10"/>
        <v>0</v>
      </c>
      <c r="K372" s="76">
        <f>IF(F372="CZK",G372/'Žadatel a data za období N'!D$30*I372,G372*I372)</f>
        <v>0</v>
      </c>
      <c r="L372" s="77">
        <f>IF(F372="CZK",H372/'Žadatel a data za období N'!D$30*I372,H372*I372)</f>
        <v>0</v>
      </c>
    </row>
    <row r="373" spans="1:12" x14ac:dyDescent="0.25">
      <c r="A373" s="60">
        <v>370</v>
      </c>
      <c r="B373" s="61">
        <f>'Žadatel a data za období N'!B404</f>
        <v>0</v>
      </c>
      <c r="C373" s="113">
        <f>'Žadatel a data za období N'!C404:D404</f>
        <v>0</v>
      </c>
      <c r="D373" s="113"/>
      <c r="E373" s="62"/>
      <c r="F373" s="63"/>
      <c r="G373" s="64"/>
      <c r="H373" s="64"/>
      <c r="I373" s="71">
        <f t="shared" si="11"/>
        <v>0</v>
      </c>
      <c r="J373" s="75">
        <f t="shared" si="10"/>
        <v>0</v>
      </c>
      <c r="K373" s="76">
        <f>IF(F373="CZK",G373/'Žadatel a data za období N'!D$30*I373,G373*I373)</f>
        <v>0</v>
      </c>
      <c r="L373" s="77">
        <f>IF(F373="CZK",H373/'Žadatel a data za období N'!D$30*I373,H373*I373)</f>
        <v>0</v>
      </c>
    </row>
    <row r="374" spans="1:12" x14ac:dyDescent="0.25">
      <c r="A374" s="60">
        <v>371</v>
      </c>
      <c r="B374" s="61">
        <f>'Žadatel a data za období N'!B405</f>
        <v>0</v>
      </c>
      <c r="C374" s="113">
        <f>'Žadatel a data za období N'!C405:D405</f>
        <v>0</v>
      </c>
      <c r="D374" s="113"/>
      <c r="E374" s="62"/>
      <c r="F374" s="63"/>
      <c r="G374" s="64"/>
      <c r="H374" s="64"/>
      <c r="I374" s="71">
        <f t="shared" si="11"/>
        <v>0</v>
      </c>
      <c r="J374" s="75">
        <f t="shared" si="10"/>
        <v>0</v>
      </c>
      <c r="K374" s="76">
        <f>IF(F374="CZK",G374/'Žadatel a data za období N'!D$30*I374,G374*I374)</f>
        <v>0</v>
      </c>
      <c r="L374" s="77">
        <f>IF(F374="CZK",H374/'Žadatel a data za období N'!D$30*I374,H374*I374)</f>
        <v>0</v>
      </c>
    </row>
    <row r="375" spans="1:12" ht="15.75" thickBot="1" x14ac:dyDescent="0.3">
      <c r="A375" s="66">
        <v>372</v>
      </c>
      <c r="B375" s="67">
        <f>'Žadatel a data za období N'!B406</f>
        <v>0</v>
      </c>
      <c r="C375" s="115">
        <f>'Žadatel a data za období N'!C406:D406</f>
        <v>0</v>
      </c>
      <c r="D375" s="115"/>
      <c r="E375" s="68"/>
      <c r="F375" s="33"/>
      <c r="G375" s="69"/>
      <c r="H375" s="69"/>
      <c r="I375" s="71">
        <f t="shared" si="11"/>
        <v>0</v>
      </c>
      <c r="J375" s="78">
        <f t="shared" si="10"/>
        <v>0</v>
      </c>
      <c r="K375" s="79">
        <f>IF(F375="CZK",G375/'Žadatel a data za období N'!D$30*I375,G375*I375)</f>
        <v>0</v>
      </c>
      <c r="L375" s="80">
        <f>IF(F375="CZK",H375/'Žadatel a data za období N'!D$30*I375,H375*I375)</f>
        <v>0</v>
      </c>
    </row>
  </sheetData>
  <sheetProtection algorithmName="SHA-512" hashValue="M/UWyIIOuUf0Sgd+xX46Wht92P4Z7512qXyxGhCcXF24p7naAWO4lt7OD6xkftBxiM4aFrsCKz8NYkDBS6U4uA==" saltValue="Ga/JmsHlniSeg1wuex019A==" spinCount="100000" sheet="1" objects="1" scenarios="1"/>
  <mergeCells count="374">
    <mergeCell ref="C8:D8"/>
    <mergeCell ref="C9:D9"/>
    <mergeCell ref="C10:D10"/>
    <mergeCell ref="C11:D11"/>
    <mergeCell ref="C12:D12"/>
    <mergeCell ref="C13:D13"/>
    <mergeCell ref="A1:B1"/>
    <mergeCell ref="C3:D3"/>
    <mergeCell ref="C4:D4"/>
    <mergeCell ref="C5:D5"/>
    <mergeCell ref="C6:D6"/>
    <mergeCell ref="C7:D7"/>
    <mergeCell ref="C20:D20"/>
    <mergeCell ref="C21:D21"/>
    <mergeCell ref="C22:D22"/>
    <mergeCell ref="C23:D23"/>
    <mergeCell ref="C24:D24"/>
    <mergeCell ref="C25:D25"/>
    <mergeCell ref="C14:D14"/>
    <mergeCell ref="C15:D15"/>
    <mergeCell ref="C16:D16"/>
    <mergeCell ref="C17:D17"/>
    <mergeCell ref="C18:D18"/>
    <mergeCell ref="C19:D19"/>
    <mergeCell ref="C32:D32"/>
    <mergeCell ref="C33:D33"/>
    <mergeCell ref="C34:D34"/>
    <mergeCell ref="C35:D35"/>
    <mergeCell ref="C36:D36"/>
    <mergeCell ref="C37:D37"/>
    <mergeCell ref="C26:D26"/>
    <mergeCell ref="C27:D27"/>
    <mergeCell ref="C28:D28"/>
    <mergeCell ref="C29:D29"/>
    <mergeCell ref="C30:D30"/>
    <mergeCell ref="C31:D31"/>
    <mergeCell ref="C44:D44"/>
    <mergeCell ref="C45:D45"/>
    <mergeCell ref="C46:D46"/>
    <mergeCell ref="C47:D47"/>
    <mergeCell ref="C48:D48"/>
    <mergeCell ref="C49:D49"/>
    <mergeCell ref="C38:D38"/>
    <mergeCell ref="C39:D39"/>
    <mergeCell ref="C40:D40"/>
    <mergeCell ref="C41:D41"/>
    <mergeCell ref="C42:D42"/>
    <mergeCell ref="C43:D43"/>
    <mergeCell ref="C56:D56"/>
    <mergeCell ref="C57:D57"/>
    <mergeCell ref="C58:D58"/>
    <mergeCell ref="C59:D59"/>
    <mergeCell ref="C60:D60"/>
    <mergeCell ref="C61:D61"/>
    <mergeCell ref="C50:D50"/>
    <mergeCell ref="C51:D51"/>
    <mergeCell ref="C52:D52"/>
    <mergeCell ref="C53:D53"/>
    <mergeCell ref="C54:D54"/>
    <mergeCell ref="C55:D55"/>
    <mergeCell ref="C68:D68"/>
    <mergeCell ref="C69:D69"/>
    <mergeCell ref="C70:D70"/>
    <mergeCell ref="C71:D71"/>
    <mergeCell ref="C72:D72"/>
    <mergeCell ref="C73:D73"/>
    <mergeCell ref="C62:D62"/>
    <mergeCell ref="C63:D63"/>
    <mergeCell ref="C64:D64"/>
    <mergeCell ref="C65:D65"/>
    <mergeCell ref="C66:D66"/>
    <mergeCell ref="C67:D67"/>
    <mergeCell ref="C80:D80"/>
    <mergeCell ref="C81:D81"/>
    <mergeCell ref="C82:D82"/>
    <mergeCell ref="C83:D83"/>
    <mergeCell ref="C84:D84"/>
    <mergeCell ref="C85:D85"/>
    <mergeCell ref="C74:D74"/>
    <mergeCell ref="C75:D75"/>
    <mergeCell ref="C76:D76"/>
    <mergeCell ref="C77:D77"/>
    <mergeCell ref="C78:D78"/>
    <mergeCell ref="C79:D79"/>
    <mergeCell ref="C92:D92"/>
    <mergeCell ref="C93:D93"/>
    <mergeCell ref="C94:D94"/>
    <mergeCell ref="C95:D95"/>
    <mergeCell ref="C96:D96"/>
    <mergeCell ref="C97:D97"/>
    <mergeCell ref="C86:D86"/>
    <mergeCell ref="C87:D87"/>
    <mergeCell ref="C88:D88"/>
    <mergeCell ref="C89:D89"/>
    <mergeCell ref="C90:D90"/>
    <mergeCell ref="C91:D91"/>
    <mergeCell ref="C104:D104"/>
    <mergeCell ref="C105:D105"/>
    <mergeCell ref="C106:D106"/>
    <mergeCell ref="C107:D107"/>
    <mergeCell ref="C108:D108"/>
    <mergeCell ref="C109:D109"/>
    <mergeCell ref="C98:D98"/>
    <mergeCell ref="C99:D99"/>
    <mergeCell ref="C100:D100"/>
    <mergeCell ref="C101:D101"/>
    <mergeCell ref="C102:D102"/>
    <mergeCell ref="C103:D103"/>
    <mergeCell ref="C116:D116"/>
    <mergeCell ref="C117:D117"/>
    <mergeCell ref="C118:D118"/>
    <mergeCell ref="C119:D119"/>
    <mergeCell ref="C120:D120"/>
    <mergeCell ref="C121:D121"/>
    <mergeCell ref="C110:D110"/>
    <mergeCell ref="C111:D111"/>
    <mergeCell ref="C112:D112"/>
    <mergeCell ref="C113:D113"/>
    <mergeCell ref="C114:D114"/>
    <mergeCell ref="C115:D115"/>
    <mergeCell ref="C128:D128"/>
    <mergeCell ref="C129:D129"/>
    <mergeCell ref="C130:D130"/>
    <mergeCell ref="C131:D131"/>
    <mergeCell ref="C132:D132"/>
    <mergeCell ref="C133:D133"/>
    <mergeCell ref="C122:D122"/>
    <mergeCell ref="C123:D123"/>
    <mergeCell ref="C124:D124"/>
    <mergeCell ref="C125:D125"/>
    <mergeCell ref="C126:D126"/>
    <mergeCell ref="C127:D127"/>
    <mergeCell ref="C140:D140"/>
    <mergeCell ref="C141:D141"/>
    <mergeCell ref="C142:D142"/>
    <mergeCell ref="C143:D143"/>
    <mergeCell ref="C144:D144"/>
    <mergeCell ref="C145:D145"/>
    <mergeCell ref="C134:D134"/>
    <mergeCell ref="C135:D135"/>
    <mergeCell ref="C136:D136"/>
    <mergeCell ref="C137:D137"/>
    <mergeCell ref="C138:D138"/>
    <mergeCell ref="C139:D139"/>
    <mergeCell ref="C152:D152"/>
    <mergeCell ref="C153:D153"/>
    <mergeCell ref="C154:D154"/>
    <mergeCell ref="C155:D155"/>
    <mergeCell ref="C156:D156"/>
    <mergeCell ref="C157:D157"/>
    <mergeCell ref="C146:D146"/>
    <mergeCell ref="C147:D147"/>
    <mergeCell ref="C148:D148"/>
    <mergeCell ref="C149:D149"/>
    <mergeCell ref="C150:D150"/>
    <mergeCell ref="C151:D151"/>
    <mergeCell ref="C164:D164"/>
    <mergeCell ref="C165:D165"/>
    <mergeCell ref="C166:D166"/>
    <mergeCell ref="C167:D167"/>
    <mergeCell ref="C168:D168"/>
    <mergeCell ref="C169:D169"/>
    <mergeCell ref="C158:D158"/>
    <mergeCell ref="C159:D159"/>
    <mergeCell ref="C160:D160"/>
    <mergeCell ref="C161:D161"/>
    <mergeCell ref="C162:D162"/>
    <mergeCell ref="C163:D163"/>
    <mergeCell ref="C176:D176"/>
    <mergeCell ref="C177:D177"/>
    <mergeCell ref="C178:D178"/>
    <mergeCell ref="C179:D179"/>
    <mergeCell ref="C180:D180"/>
    <mergeCell ref="C181:D181"/>
    <mergeCell ref="C170:D170"/>
    <mergeCell ref="C171:D171"/>
    <mergeCell ref="C172:D172"/>
    <mergeCell ref="C173:D173"/>
    <mergeCell ref="C174:D174"/>
    <mergeCell ref="C175:D175"/>
    <mergeCell ref="C188:D188"/>
    <mergeCell ref="C189:D189"/>
    <mergeCell ref="C190:D190"/>
    <mergeCell ref="C191:D191"/>
    <mergeCell ref="C192:D192"/>
    <mergeCell ref="C193:D193"/>
    <mergeCell ref="C182:D182"/>
    <mergeCell ref="C183:D183"/>
    <mergeCell ref="C184:D184"/>
    <mergeCell ref="C185:D185"/>
    <mergeCell ref="C186:D186"/>
    <mergeCell ref="C187:D187"/>
    <mergeCell ref="C200:D200"/>
    <mergeCell ref="C201:D201"/>
    <mergeCell ref="C202:D202"/>
    <mergeCell ref="C203:D203"/>
    <mergeCell ref="C204:D204"/>
    <mergeCell ref="C205:D205"/>
    <mergeCell ref="C194:D194"/>
    <mergeCell ref="C195:D195"/>
    <mergeCell ref="C196:D196"/>
    <mergeCell ref="C197:D197"/>
    <mergeCell ref="C198:D198"/>
    <mergeCell ref="C199:D199"/>
    <mergeCell ref="C212:D212"/>
    <mergeCell ref="C213:D213"/>
    <mergeCell ref="C214:D214"/>
    <mergeCell ref="C215:D215"/>
    <mergeCell ref="C216:D216"/>
    <mergeCell ref="C217:D217"/>
    <mergeCell ref="C206:D206"/>
    <mergeCell ref="C207:D207"/>
    <mergeCell ref="C208:D208"/>
    <mergeCell ref="C209:D209"/>
    <mergeCell ref="C210:D210"/>
    <mergeCell ref="C211:D211"/>
    <mergeCell ref="C224:D224"/>
    <mergeCell ref="C225:D225"/>
    <mergeCell ref="C226:D226"/>
    <mergeCell ref="C227:D227"/>
    <mergeCell ref="C228:D228"/>
    <mergeCell ref="C229:D229"/>
    <mergeCell ref="C218:D218"/>
    <mergeCell ref="C219:D219"/>
    <mergeCell ref="C220:D220"/>
    <mergeCell ref="C221:D221"/>
    <mergeCell ref="C222:D222"/>
    <mergeCell ref="C223:D223"/>
    <mergeCell ref="C236:D236"/>
    <mergeCell ref="C237:D237"/>
    <mergeCell ref="C238:D238"/>
    <mergeCell ref="C239:D239"/>
    <mergeCell ref="C240:D240"/>
    <mergeCell ref="C241:D241"/>
    <mergeCell ref="C230:D230"/>
    <mergeCell ref="C231:D231"/>
    <mergeCell ref="C232:D232"/>
    <mergeCell ref="C233:D233"/>
    <mergeCell ref="C234:D234"/>
    <mergeCell ref="C235:D235"/>
    <mergeCell ref="C248:D248"/>
    <mergeCell ref="C249:D249"/>
    <mergeCell ref="C250:D250"/>
    <mergeCell ref="C251:D251"/>
    <mergeCell ref="C252:D252"/>
    <mergeCell ref="C253:D253"/>
    <mergeCell ref="C242:D242"/>
    <mergeCell ref="C243:D243"/>
    <mergeCell ref="C244:D244"/>
    <mergeCell ref="C245:D245"/>
    <mergeCell ref="C246:D246"/>
    <mergeCell ref="C247:D247"/>
    <mergeCell ref="C260:D260"/>
    <mergeCell ref="C261:D261"/>
    <mergeCell ref="C262:D262"/>
    <mergeCell ref="C263:D263"/>
    <mergeCell ref="C264:D264"/>
    <mergeCell ref="C265:D265"/>
    <mergeCell ref="C254:D254"/>
    <mergeCell ref="C255:D255"/>
    <mergeCell ref="C256:D256"/>
    <mergeCell ref="C257:D257"/>
    <mergeCell ref="C258:D258"/>
    <mergeCell ref="C259:D259"/>
    <mergeCell ref="C272:D272"/>
    <mergeCell ref="C273:D273"/>
    <mergeCell ref="C274:D274"/>
    <mergeCell ref="C275:D275"/>
    <mergeCell ref="C276:D276"/>
    <mergeCell ref="C277:D277"/>
    <mergeCell ref="C266:D266"/>
    <mergeCell ref="C267:D267"/>
    <mergeCell ref="C268:D268"/>
    <mergeCell ref="C269:D269"/>
    <mergeCell ref="C270:D270"/>
    <mergeCell ref="C271:D271"/>
    <mergeCell ref="C284:D284"/>
    <mergeCell ref="C285:D285"/>
    <mergeCell ref="C286:D286"/>
    <mergeCell ref="C287:D287"/>
    <mergeCell ref="C288:D288"/>
    <mergeCell ref="C289:D289"/>
    <mergeCell ref="C278:D278"/>
    <mergeCell ref="C279:D279"/>
    <mergeCell ref="C280:D280"/>
    <mergeCell ref="C281:D281"/>
    <mergeCell ref="C282:D282"/>
    <mergeCell ref="C283:D283"/>
    <mergeCell ref="C296:D296"/>
    <mergeCell ref="C297:D297"/>
    <mergeCell ref="C298:D298"/>
    <mergeCell ref="C299:D299"/>
    <mergeCell ref="C300:D300"/>
    <mergeCell ref="C301:D301"/>
    <mergeCell ref="C290:D290"/>
    <mergeCell ref="C291:D291"/>
    <mergeCell ref="C292:D292"/>
    <mergeCell ref="C293:D293"/>
    <mergeCell ref="C294:D294"/>
    <mergeCell ref="C295:D295"/>
    <mergeCell ref="C308:D308"/>
    <mergeCell ref="C309:D309"/>
    <mergeCell ref="C310:D310"/>
    <mergeCell ref="C311:D311"/>
    <mergeCell ref="C312:D312"/>
    <mergeCell ref="C313:D313"/>
    <mergeCell ref="C302:D302"/>
    <mergeCell ref="C303:D303"/>
    <mergeCell ref="C304:D304"/>
    <mergeCell ref="C305:D305"/>
    <mergeCell ref="C306:D306"/>
    <mergeCell ref="C307:D307"/>
    <mergeCell ref="C320:D320"/>
    <mergeCell ref="C321:D321"/>
    <mergeCell ref="C322:D322"/>
    <mergeCell ref="C323:D323"/>
    <mergeCell ref="C324:D324"/>
    <mergeCell ref="C325:D325"/>
    <mergeCell ref="C314:D314"/>
    <mergeCell ref="C315:D315"/>
    <mergeCell ref="C316:D316"/>
    <mergeCell ref="C317:D317"/>
    <mergeCell ref="C318:D318"/>
    <mergeCell ref="C319:D319"/>
    <mergeCell ref="C332:D332"/>
    <mergeCell ref="C333:D333"/>
    <mergeCell ref="C334:D334"/>
    <mergeCell ref="C335:D335"/>
    <mergeCell ref="C336:D336"/>
    <mergeCell ref="C337:D337"/>
    <mergeCell ref="C326:D326"/>
    <mergeCell ref="C327:D327"/>
    <mergeCell ref="C328:D328"/>
    <mergeCell ref="C329:D329"/>
    <mergeCell ref="C330:D330"/>
    <mergeCell ref="C331:D331"/>
    <mergeCell ref="C344:D344"/>
    <mergeCell ref="C345:D345"/>
    <mergeCell ref="C346:D346"/>
    <mergeCell ref="C347:D347"/>
    <mergeCell ref="C348:D348"/>
    <mergeCell ref="C349:D349"/>
    <mergeCell ref="C338:D338"/>
    <mergeCell ref="C339:D339"/>
    <mergeCell ref="C340:D340"/>
    <mergeCell ref="C341:D341"/>
    <mergeCell ref="C342:D342"/>
    <mergeCell ref="C343:D343"/>
    <mergeCell ref="C356:D356"/>
    <mergeCell ref="C357:D357"/>
    <mergeCell ref="C358:D358"/>
    <mergeCell ref="C359:D359"/>
    <mergeCell ref="C360:D360"/>
    <mergeCell ref="C361:D361"/>
    <mergeCell ref="C350:D350"/>
    <mergeCell ref="C351:D351"/>
    <mergeCell ref="C352:D352"/>
    <mergeCell ref="C353:D353"/>
    <mergeCell ref="C354:D354"/>
    <mergeCell ref="C355:D355"/>
    <mergeCell ref="C374:D374"/>
    <mergeCell ref="C375:D375"/>
    <mergeCell ref="C368:D368"/>
    <mergeCell ref="C369:D369"/>
    <mergeCell ref="C370:D370"/>
    <mergeCell ref="C371:D371"/>
    <mergeCell ref="C372:D372"/>
    <mergeCell ref="C373:D373"/>
    <mergeCell ref="C362:D362"/>
    <mergeCell ref="C363:D363"/>
    <mergeCell ref="C364:D364"/>
    <mergeCell ref="C365:D365"/>
    <mergeCell ref="C366:D366"/>
    <mergeCell ref="C367:D367"/>
  </mergeCell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měny!$A$1:$A$2</xm:f>
          </x14:formula1>
          <xm:sqref>F4:F375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52"/>
  <sheetViews>
    <sheetView workbookViewId="0">
      <selection activeCell="C36" sqref="C36"/>
    </sheetView>
  </sheetViews>
  <sheetFormatPr defaultRowHeight="15" x14ac:dyDescent="0.25"/>
  <cols>
    <col min="1" max="1" width="15.85546875" customWidth="1"/>
    <col min="2" max="2" width="28.28515625" customWidth="1"/>
    <col min="3" max="3" width="16.85546875" customWidth="1"/>
    <col min="4" max="4" width="8" customWidth="1"/>
    <col min="5" max="5" width="20.85546875" customWidth="1"/>
  </cols>
  <sheetData>
    <row r="1" spans="1:5" ht="54" customHeight="1" thickBot="1" x14ac:dyDescent="0.3">
      <c r="A1" s="125"/>
      <c r="B1" s="125"/>
      <c r="C1" s="125"/>
      <c r="D1" s="125"/>
      <c r="E1" s="125"/>
    </row>
    <row r="2" spans="1:5" ht="31.5" customHeight="1" thickBot="1" x14ac:dyDescent="0.3">
      <c r="A2" s="175" t="s">
        <v>37</v>
      </c>
      <c r="B2" s="176"/>
      <c r="C2" s="176"/>
      <c r="D2" s="177"/>
      <c r="E2" s="178"/>
    </row>
    <row r="3" spans="1:5" ht="15.75" thickBot="1" x14ac:dyDescent="0.3">
      <c r="A3" s="17"/>
      <c r="B3" s="17"/>
      <c r="C3" s="17"/>
      <c r="D3" s="17"/>
      <c r="E3" s="17"/>
    </row>
    <row r="4" spans="1:5" ht="15.75" x14ac:dyDescent="0.25">
      <c r="A4" s="129" t="str">
        <f>IF('Žadatel a data za období N'!C14="A",'Žadatel a data za období N'!A14,IF('Žadatel a data za období N'!C5="A",'Žadatel a data za období N'!A5,"Nekompletní údaje"))</f>
        <v>Nekompletní údaje</v>
      </c>
      <c r="B4" s="130"/>
      <c r="C4" s="189"/>
      <c r="D4" s="130"/>
      <c r="E4" s="190"/>
    </row>
    <row r="5" spans="1:5" ht="30.75" customHeight="1" x14ac:dyDescent="0.25">
      <c r="A5" s="93" t="str">
        <f>IF('Žadatel a data za období N'!C14="A",'Žadatel a data za období N'!A15,IF('Žadatel a data za období N'!C5="A",'Žadatel a data za období N'!A6,"Nekompletní údaje"))</f>
        <v>Nekompletní údaje</v>
      </c>
      <c r="B5" s="179"/>
      <c r="C5" s="183" t="str">
        <f>IF('Žadatel a data za období N'!C14="A",'Žadatel a data za období N'!C15,IF('Žadatel a data za období N'!C5="A",'Žadatel a data za období N'!C6,"Nekompletní údaje"))</f>
        <v>Nekompletní údaje</v>
      </c>
      <c r="D5" s="184"/>
      <c r="E5" s="185"/>
    </row>
    <row r="6" spans="1:5" x14ac:dyDescent="0.25">
      <c r="A6" s="93" t="str">
        <f>IF('Žadatel a data za období N'!C14="A",'Žadatel a data za období N'!A16,IF('Žadatel a data za období N'!C5="A",'Žadatel a data za období N'!A7,"Nekompletní údaje"))</f>
        <v>Nekompletní údaje</v>
      </c>
      <c r="B6" s="179"/>
      <c r="C6" s="183" t="str">
        <f>IF('Žadatel a data za období N'!C14="A",'Žadatel a data za období N'!C16,IF('Žadatel a data za období N'!C5="A",'Žadatel a data za období N'!C7,"Nekompletní údaje"))</f>
        <v>Nekompletní údaje</v>
      </c>
      <c r="D6" s="184"/>
      <c r="E6" s="185"/>
    </row>
    <row r="7" spans="1:5" x14ac:dyDescent="0.25">
      <c r="A7" s="93" t="str">
        <f>IF('Žadatel a data za období N'!C14="A",'Žadatel a data za období N'!A17,IF('Žadatel a data za období N'!C5="A",'Žadatel a data za období N'!A8,"Nekompletní údaje"))</f>
        <v>Nekompletní údaje</v>
      </c>
      <c r="B7" s="179"/>
      <c r="C7" s="183" t="str">
        <f>IF('Žadatel a data za období N'!C14="A",'Žadatel a data za období N'!C17,IF('Žadatel a data za období N'!C5="A",'Žadatel a data za období N'!C8,"Nekompletní údaje"))</f>
        <v>Nekompletní údaje</v>
      </c>
      <c r="D7" s="184"/>
      <c r="E7" s="185"/>
    </row>
    <row r="8" spans="1:5" x14ac:dyDescent="0.25">
      <c r="A8" s="93" t="str">
        <f>IF('Žadatel a data za období N'!C14="A",'Žadatel a data za období N'!A18,IF('Žadatel a data za období N'!C5="A",'Žadatel a data za období N'!A9,"Nekompletní údaje"))</f>
        <v>Nekompletní údaje</v>
      </c>
      <c r="B8" s="179"/>
      <c r="C8" s="180" t="str">
        <f>IF('Žadatel a data za období N'!C14="A",'Žadatel a data za období N'!C18,IF('Žadatel a data za období N'!C5="A",'Žadatel a data za období N'!C9,"Nekompletní údaje"))</f>
        <v>Nekompletní údaje</v>
      </c>
      <c r="D8" s="181"/>
      <c r="E8" s="182"/>
    </row>
    <row r="9" spans="1:5" x14ac:dyDescent="0.25">
      <c r="A9" s="93" t="str">
        <f>IF('Žadatel a data za období N'!C14="A",'Žadatel a data za období N'!A19,IF('Žadatel a data za období N'!C5="A",'Žadatel a data za období N'!A10,"Nekompletní údaje"))</f>
        <v>Nekompletní údaje</v>
      </c>
      <c r="B9" s="179"/>
      <c r="C9" s="180" t="str">
        <f>IF('Žadatel a data za období N'!C14="A",'Žadatel a data za období N'!C19,IF('Žadatel a data za období N'!C5="A",'Žadatel a data za období N'!C10,"Nekompletní údaje"))</f>
        <v>Nekompletní údaje</v>
      </c>
      <c r="D9" s="181"/>
      <c r="E9" s="182"/>
    </row>
    <row r="10" spans="1:5" x14ac:dyDescent="0.25">
      <c r="A10" s="93" t="str">
        <f>IF('Žadatel a data za období N'!C14="A",'Žadatel a data za období N'!A20,IF('Žadatel a data za období N'!C5="A",'Žadatel a data za období N'!A11,"Nekompletní údaje"))</f>
        <v>Nekompletní údaje</v>
      </c>
      <c r="B10" s="179"/>
      <c r="C10" s="180" t="str">
        <f>IF('Žadatel a data za období N'!C14="A",'Žadatel a data za období N'!C20,IF('Žadatel a data za období N'!C5="A",'Žadatel a data za období N'!C11,"Nekompletní údaje"))</f>
        <v>Nekompletní údaje</v>
      </c>
      <c r="D10" s="181"/>
      <c r="E10" s="182"/>
    </row>
    <row r="11" spans="1:5" ht="30.75" customHeight="1" thickBot="1" x14ac:dyDescent="0.3">
      <c r="A11" s="108" t="str">
        <f>IF('Žadatel a data za období N'!C14="A",'Žadatel a data za období N'!A21,IF('Žadatel a data za období N'!C5="A",'Žadatel a data za období N'!A12,"Nekompletní údaje"))</f>
        <v>Nekompletní údaje</v>
      </c>
      <c r="B11" s="109"/>
      <c r="C11" s="186" t="str">
        <f>IF('Žadatel a data za období N'!C14="A",'Žadatel a data za období N'!C21,IF('Žadatel a data za období N'!C5="A",'Žadatel a data za období N'!C12,"Nekompletní údaje"))</f>
        <v>Nekompletní údaje</v>
      </c>
      <c r="D11" s="187"/>
      <c r="E11" s="188"/>
    </row>
    <row r="12" spans="1:5" x14ac:dyDescent="0.25">
      <c r="A12" s="20"/>
      <c r="B12" s="20"/>
      <c r="C12" s="20"/>
      <c r="D12" s="20"/>
      <c r="E12" s="20"/>
    </row>
    <row r="13" spans="1:5" ht="15.75" thickBot="1" x14ac:dyDescent="0.3">
      <c r="A13" s="17"/>
      <c r="B13" s="17"/>
      <c r="C13" s="17"/>
      <c r="D13" s="17"/>
      <c r="E13" s="17"/>
    </row>
    <row r="14" spans="1:5" x14ac:dyDescent="0.25">
      <c r="A14" s="173" t="s">
        <v>41</v>
      </c>
      <c r="B14" s="174"/>
      <c r="C14" s="167" t="str">
        <f>IF('Žadatel a data za období N'!D25="","",'Žadatel a data za období N'!D25)</f>
        <v/>
      </c>
      <c r="D14" s="167"/>
      <c r="E14" s="168"/>
    </row>
    <row r="15" spans="1:5" x14ac:dyDescent="0.25">
      <c r="A15" s="171" t="s">
        <v>15</v>
      </c>
      <c r="B15" s="172"/>
      <c r="C15" s="164">
        <f>SUM('Žadatel a data za období N'!E26,'Žadatel a data za období N'!J35:J406)</f>
        <v>0</v>
      </c>
      <c r="D15" s="165"/>
      <c r="E15" s="166"/>
    </row>
    <row r="16" spans="1:5" x14ac:dyDescent="0.25">
      <c r="A16" s="171" t="s">
        <v>42</v>
      </c>
      <c r="B16" s="172"/>
      <c r="C16" s="164">
        <f>SUM('Žadatel a data za období N'!I26,'Žadatel a data za období N'!K35:K406)</f>
        <v>0</v>
      </c>
      <c r="D16" s="165"/>
      <c r="E16" s="166"/>
    </row>
    <row r="17" spans="1:5" ht="15.75" thickBot="1" x14ac:dyDescent="0.3">
      <c r="A17" s="156" t="s">
        <v>43</v>
      </c>
      <c r="B17" s="157"/>
      <c r="C17" s="158">
        <f>SUM('Žadatel a data za období N'!K26,'Žadatel a data za období N'!L35:L406)</f>
        <v>0</v>
      </c>
      <c r="D17" s="159"/>
      <c r="E17" s="160"/>
    </row>
    <row r="18" spans="1:5" ht="15.75" thickBot="1" x14ac:dyDescent="0.3">
      <c r="A18" s="151"/>
      <c r="B18" s="151"/>
      <c r="C18" s="151"/>
      <c r="D18" s="151"/>
      <c r="E18" s="151"/>
    </row>
    <row r="19" spans="1:5" ht="19.5" thickBot="1" x14ac:dyDescent="0.35">
      <c r="A19" s="161" t="s">
        <v>44</v>
      </c>
      <c r="B19" s="162"/>
      <c r="C19" s="162" t="str">
        <f>IF('Žadatel a data za období N'!C12&gt;=0.25,"velký podnik",IF(AND(C15&lt;10,(OR(C16&lt;=2000,C17&lt;=2000))),"mikropodnik",IF(AND(C15&lt;50,(OR(C16&lt;=10000,C17&lt;=10000))),"malý podnik",IF(AND(C15&lt;250,(OR(C16&lt;=50000,C17&lt;=43000))),"střední podnik","velký podnik"))))</f>
        <v>mikropodnik</v>
      </c>
      <c r="D19" s="162"/>
      <c r="E19" s="163"/>
    </row>
    <row r="20" spans="1:5" x14ac:dyDescent="0.25">
      <c r="A20" s="151"/>
      <c r="B20" s="151"/>
      <c r="C20" s="151"/>
      <c r="D20" s="151"/>
      <c r="E20" s="151"/>
    </row>
    <row r="21" spans="1:5" ht="15.75" thickBot="1" x14ac:dyDescent="0.3">
      <c r="A21" s="151"/>
      <c r="B21" s="151"/>
      <c r="C21" s="151"/>
      <c r="D21" s="151"/>
      <c r="E21" s="151"/>
    </row>
    <row r="22" spans="1:5" x14ac:dyDescent="0.25">
      <c r="A22" s="173" t="s">
        <v>41</v>
      </c>
      <c r="B22" s="174"/>
      <c r="C22" s="167" t="str">
        <f>IF('Žadatel a data za období N'!D27="","",'Žadatel a data za období N'!D27)</f>
        <v/>
      </c>
      <c r="D22" s="167"/>
      <c r="E22" s="168"/>
    </row>
    <row r="23" spans="1:5" x14ac:dyDescent="0.25">
      <c r="A23" s="171" t="s">
        <v>15</v>
      </c>
      <c r="B23" s="172"/>
      <c r="C23" s="164">
        <f>SUM('Žadatel a data za období N'!E28,'Data za období (N-1)'!J4:J375)</f>
        <v>0</v>
      </c>
      <c r="D23" s="165"/>
      <c r="E23" s="166"/>
    </row>
    <row r="24" spans="1:5" x14ac:dyDescent="0.25">
      <c r="A24" s="171" t="s">
        <v>42</v>
      </c>
      <c r="B24" s="172"/>
      <c r="C24" s="164">
        <f>SUM('Žadatel a data za období N'!I28:J28,'Data za období (N-1)'!K4:K375)</f>
        <v>0</v>
      </c>
      <c r="D24" s="165"/>
      <c r="E24" s="166"/>
    </row>
    <row r="25" spans="1:5" ht="15.75" thickBot="1" x14ac:dyDescent="0.3">
      <c r="A25" s="156" t="s">
        <v>43</v>
      </c>
      <c r="B25" s="157"/>
      <c r="C25" s="158">
        <f>SUM('Žadatel a data za období N'!K28:L28,'Data za období (N-1)'!L4:L375)</f>
        <v>0</v>
      </c>
      <c r="D25" s="159"/>
      <c r="E25" s="160"/>
    </row>
    <row r="26" spans="1:5" ht="15.75" thickBot="1" x14ac:dyDescent="0.3">
      <c r="A26" s="151"/>
      <c r="B26" s="151"/>
      <c r="C26" s="151"/>
      <c r="D26" s="151"/>
      <c r="E26" s="151"/>
    </row>
    <row r="27" spans="1:5" ht="19.5" thickBot="1" x14ac:dyDescent="0.35">
      <c r="A27" s="161" t="s">
        <v>44</v>
      </c>
      <c r="B27" s="163"/>
      <c r="C27" s="169" t="str">
        <f>IF('Žadatel a data za období N'!C12&gt;=0.25,"velký podnik",IF(AND(C23&lt;10,(OR(C24&lt;=2000,C25&lt;=2000))),"mikropodnik",IF(AND(C23&lt;50,(OR(C24&lt;=10000,C25&lt;=10000))),"malý podnik",IF(AND(C23&lt;250,(OR(C24&lt;=50000,C25&lt;=43000))),"střední podnik","velký podnik"))))</f>
        <v>mikropodnik</v>
      </c>
      <c r="D27" s="169"/>
      <c r="E27" s="170"/>
    </row>
    <row r="28" spans="1:5" x14ac:dyDescent="0.25">
      <c r="A28" s="151"/>
      <c r="B28" s="151"/>
      <c r="C28" s="151"/>
      <c r="D28" s="151"/>
      <c r="E28" s="151"/>
    </row>
    <row r="29" spans="1:5" ht="15.75" thickBot="1" x14ac:dyDescent="0.3">
      <c r="A29" s="151"/>
      <c r="B29" s="151"/>
      <c r="C29" s="151"/>
      <c r="D29" s="151"/>
      <c r="E29" s="151"/>
    </row>
    <row r="30" spans="1:5" x14ac:dyDescent="0.25">
      <c r="A30" s="173" t="s">
        <v>41</v>
      </c>
      <c r="B30" s="174"/>
      <c r="C30" s="167" t="str">
        <f>IF('Žadatel a data za období N'!D29="","",'Žadatel a data za období N'!D29)</f>
        <v/>
      </c>
      <c r="D30" s="167"/>
      <c r="E30" s="168"/>
    </row>
    <row r="31" spans="1:5" x14ac:dyDescent="0.25">
      <c r="A31" s="171" t="s">
        <v>15</v>
      </c>
      <c r="B31" s="172"/>
      <c r="C31" s="164">
        <f>SUM('Žadatel a data za období N'!E30,'Data za období (N-2)'!J4:J375)</f>
        <v>0</v>
      </c>
      <c r="D31" s="165"/>
      <c r="E31" s="166"/>
    </row>
    <row r="32" spans="1:5" x14ac:dyDescent="0.25">
      <c r="A32" s="171" t="s">
        <v>42</v>
      </c>
      <c r="B32" s="172"/>
      <c r="C32" s="164">
        <f>SUM('Žadatel a data za období N'!I30:J30,'Data za období (N-2)'!K4:K375)</f>
        <v>0</v>
      </c>
      <c r="D32" s="165"/>
      <c r="E32" s="166"/>
    </row>
    <row r="33" spans="1:16" ht="15.75" thickBot="1" x14ac:dyDescent="0.3">
      <c r="A33" s="156" t="s">
        <v>43</v>
      </c>
      <c r="B33" s="157"/>
      <c r="C33" s="158">
        <f>SUM('Žadatel a data za období N'!K30:L30,'Data za období (N-2)'!L4:L375)</f>
        <v>0</v>
      </c>
      <c r="D33" s="159"/>
      <c r="E33" s="160"/>
    </row>
    <row r="34" spans="1:16" ht="15.75" thickBot="1" x14ac:dyDescent="0.3">
      <c r="A34" s="151"/>
      <c r="B34" s="151"/>
      <c r="C34" s="151"/>
      <c r="D34" s="151"/>
      <c r="E34" s="151"/>
    </row>
    <row r="35" spans="1:16" ht="19.5" thickBot="1" x14ac:dyDescent="0.35">
      <c r="A35" s="161" t="s">
        <v>44</v>
      </c>
      <c r="B35" s="162"/>
      <c r="C35" s="162" t="str">
        <f>IF('Žadatel a data za období N'!C12&gt;=0.25,"velký podnik",IF(AND(C31&lt;10,(OR(C32&lt;=2000,C33&lt;=2000))),"mikropodnik",IF(AND(C31&lt;50,(OR(C32&lt;=10000,C33&lt;=10000))),"malý podnik",IF(AND(C31&lt;250,(OR(C32&lt;=50000,C33&lt;=43000))),"střední podnik","velký podnik"))))</f>
        <v>mikropodnik</v>
      </c>
      <c r="D35" s="162"/>
      <c r="E35" s="163"/>
    </row>
    <row r="36" spans="1:16" x14ac:dyDescent="0.25">
      <c r="A36" s="17"/>
      <c r="B36" s="17"/>
      <c r="C36" s="17"/>
      <c r="D36" s="17"/>
      <c r="E36" s="17"/>
    </row>
    <row r="37" spans="1:16" ht="15.75" thickBot="1" x14ac:dyDescent="0.3">
      <c r="A37" s="17"/>
      <c r="B37" s="17"/>
      <c r="C37" s="17"/>
      <c r="D37" s="17"/>
      <c r="E37" s="17"/>
    </row>
    <row r="38" spans="1:16" ht="19.5" thickBot="1" x14ac:dyDescent="0.35">
      <c r="A38" s="152" t="s">
        <v>45</v>
      </c>
      <c r="B38" s="153"/>
      <c r="C38" s="153" t="str">
        <f>IF(C19=C27,C19,IF(C35=C27,C27,"Nejasný výsledek"))</f>
        <v>mikropodnik</v>
      </c>
      <c r="D38" s="153"/>
      <c r="E38" s="154"/>
    </row>
    <row r="39" spans="1:16" x14ac:dyDescent="0.25">
      <c r="A39" s="151"/>
      <c r="B39" s="151"/>
      <c r="C39" s="151"/>
      <c r="D39" s="151"/>
      <c r="E39" s="151"/>
    </row>
    <row r="40" spans="1:16" ht="20.25" x14ac:dyDescent="0.25">
      <c r="A40" s="155" t="str">
        <f>IF(C38="nejasný výsledek","Budete vyzváni k doplnění podkladů","")</f>
        <v/>
      </c>
      <c r="B40" s="155"/>
      <c r="C40" s="155"/>
      <c r="D40" s="155"/>
      <c r="E40" s="155"/>
    </row>
    <row r="41" spans="1:16" x14ac:dyDescent="0.25">
      <c r="A41" s="151"/>
      <c r="B41" s="151"/>
      <c r="C41" s="151"/>
      <c r="D41" s="151"/>
      <c r="E41" s="151"/>
    </row>
    <row r="42" spans="1:16" ht="27" customHeight="1" x14ac:dyDescent="0.25">
      <c r="A42" s="149" t="str">
        <f>IF(C38="Nejasný výsledek","Návrh žadatele na určení velikosti podniku:","")</f>
        <v/>
      </c>
      <c r="B42" s="149"/>
      <c r="C42" s="150"/>
      <c r="D42" s="150"/>
      <c r="E42" s="150"/>
    </row>
    <row r="43" spans="1:16" x14ac:dyDescent="0.25">
      <c r="A43" s="151"/>
      <c r="B43" s="151"/>
      <c r="C43" s="151"/>
      <c r="D43" s="151"/>
      <c r="E43" s="151"/>
    </row>
    <row r="44" spans="1:16" x14ac:dyDescent="0.25">
      <c r="A44" s="17"/>
      <c r="B44" s="17"/>
      <c r="C44" s="17"/>
      <c r="D44" s="17"/>
      <c r="E44" s="17"/>
    </row>
    <row r="45" spans="1:16" ht="29.25" customHeight="1" x14ac:dyDescent="0.25">
      <c r="A45" s="143" t="s">
        <v>50</v>
      </c>
      <c r="B45" s="144"/>
      <c r="C45" s="144"/>
      <c r="D45" s="144"/>
      <c r="E45" s="144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.75" thickBot="1" x14ac:dyDescent="0.3">
      <c r="A46" s="81"/>
      <c r="B46" s="81"/>
      <c r="C46" s="81"/>
      <c r="D46" s="81"/>
      <c r="E46" s="81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</row>
    <row r="47" spans="1:16" ht="28.5" customHeight="1" thickBot="1" x14ac:dyDescent="0.3">
      <c r="A47" s="82" t="s">
        <v>53</v>
      </c>
      <c r="B47" s="83"/>
      <c r="C47" s="84" t="s">
        <v>51</v>
      </c>
      <c r="D47" s="145"/>
      <c r="E47" s="146"/>
      <c r="F47" s="4"/>
    </row>
    <row r="48" spans="1:16" ht="15.75" thickBot="1" x14ac:dyDescent="0.3">
      <c r="A48" s="81"/>
      <c r="B48" s="81"/>
      <c r="C48" s="81"/>
      <c r="D48" s="81"/>
      <c r="E48" s="81"/>
      <c r="F48" s="13"/>
    </row>
    <row r="49" spans="1:6" ht="28.5" customHeight="1" thickBot="1" x14ac:dyDescent="0.3">
      <c r="A49" s="85"/>
      <c r="B49" s="82" t="s">
        <v>52</v>
      </c>
      <c r="C49" s="85"/>
      <c r="D49" s="147"/>
      <c r="E49" s="148"/>
      <c r="F49" s="14"/>
    </row>
    <row r="52" spans="1:6" x14ac:dyDescent="0.25">
      <c r="C52" s="16"/>
    </row>
  </sheetData>
  <sheetProtection algorithmName="SHA-512" hashValue="SD17Z1biLU91c4hFxfhwo95hSKnqCk7TCzaKzYkrWrH5wgbZQUbMQOdERR1RnX5MiqaZ3t9j3Z0wA5fLZN+r4g==" saltValue="lcad9k8iJqb21OmhfbVh5Q==" spinCount="100000" sheet="1" objects="1" scenarios="1"/>
  <mergeCells count="76">
    <mergeCell ref="A1:E1"/>
    <mergeCell ref="A4:B4"/>
    <mergeCell ref="C4:E4"/>
    <mergeCell ref="A5:B5"/>
    <mergeCell ref="C5:E5"/>
    <mergeCell ref="A14:B14"/>
    <mergeCell ref="C14:E14"/>
    <mergeCell ref="A15:B15"/>
    <mergeCell ref="C15:E15"/>
    <mergeCell ref="A6:B6"/>
    <mergeCell ref="C6:E6"/>
    <mergeCell ref="A7:B7"/>
    <mergeCell ref="C7:E7"/>
    <mergeCell ref="A11:B11"/>
    <mergeCell ref="C11:E11"/>
    <mergeCell ref="C10:E10"/>
    <mergeCell ref="A19:B19"/>
    <mergeCell ref="C19:E19"/>
    <mergeCell ref="A20:B20"/>
    <mergeCell ref="C20:E20"/>
    <mergeCell ref="A2:E2"/>
    <mergeCell ref="A8:B8"/>
    <mergeCell ref="A9:B9"/>
    <mergeCell ref="A10:B10"/>
    <mergeCell ref="C8:E8"/>
    <mergeCell ref="C9:E9"/>
    <mergeCell ref="A16:B16"/>
    <mergeCell ref="C16:E16"/>
    <mergeCell ref="A17:B17"/>
    <mergeCell ref="C17:E17"/>
    <mergeCell ref="A18:B18"/>
    <mergeCell ref="C18:E18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A33:B33"/>
    <mergeCell ref="C33:E33"/>
    <mergeCell ref="A34:B34"/>
    <mergeCell ref="C34:E34"/>
    <mergeCell ref="A35:B35"/>
    <mergeCell ref="C35:E35"/>
    <mergeCell ref="A38:B38"/>
    <mergeCell ref="C38:E38"/>
    <mergeCell ref="A39:B39"/>
    <mergeCell ref="C39:E39"/>
    <mergeCell ref="A41:B41"/>
    <mergeCell ref="C41:E41"/>
    <mergeCell ref="A40:E40"/>
    <mergeCell ref="A45:E45"/>
    <mergeCell ref="D47:E47"/>
    <mergeCell ref="D49:E49"/>
    <mergeCell ref="A42:B42"/>
    <mergeCell ref="C42:E42"/>
    <mergeCell ref="A43:B43"/>
    <mergeCell ref="C43:E43"/>
  </mergeCells>
  <conditionalFormatting sqref="C11:E11">
    <cfRule type="cellIs" dxfId="0" priority="1" operator="between">
      <formula>0</formula>
      <formula>100</formula>
    </cfRule>
  </conditionalFormatting>
  <pageMargins left="0.7" right="0.7" top="0.78740157499999996" bottom="0.78740157499999996" header="0.3" footer="0.3"/>
  <pageSetup paperSize="9" scale="8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'Velikost podniku'!$A$1:$A$4</xm:f>
          </x14:formula1>
          <xm:sqref>C42:E42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"/>
  <sheetViews>
    <sheetView workbookViewId="0">
      <selection activeCell="B6" sqref="B6"/>
    </sheetView>
  </sheetViews>
  <sheetFormatPr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B5" sqref="B5"/>
    </sheetView>
  </sheetViews>
  <sheetFormatPr defaultRowHeight="15" x14ac:dyDescent="0.25"/>
  <sheetData>
    <row r="1" spans="1:1" x14ac:dyDescent="0.25">
      <c r="A1" t="s">
        <v>25</v>
      </c>
    </row>
    <row r="2" spans="1:1" x14ac:dyDescent="0.25">
      <c r="A2" t="s">
        <v>26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39"/>
  <sheetViews>
    <sheetView topLeftCell="A118" workbookViewId="0">
      <selection activeCell="B135" sqref="B135:B139"/>
    </sheetView>
  </sheetViews>
  <sheetFormatPr defaultRowHeight="15" x14ac:dyDescent="0.25"/>
  <cols>
    <col min="1" max="1" width="14.42578125" style="8" customWidth="1"/>
  </cols>
  <sheetData>
    <row r="1" spans="1:2" x14ac:dyDescent="0.25">
      <c r="A1" s="9">
        <v>42005</v>
      </c>
      <c r="B1" s="10">
        <v>27.728000000000002</v>
      </c>
    </row>
    <row r="2" spans="1:2" x14ac:dyDescent="0.25">
      <c r="A2" s="9">
        <v>42036</v>
      </c>
      <c r="B2" s="10">
        <v>27.792000000000002</v>
      </c>
    </row>
    <row r="3" spans="1:2" x14ac:dyDescent="0.25">
      <c r="A3" s="9">
        <v>42064</v>
      </c>
      <c r="B3" s="10">
        <v>27.515000000000001</v>
      </c>
    </row>
    <row r="4" spans="1:2" x14ac:dyDescent="0.25">
      <c r="A4" s="9">
        <v>42095</v>
      </c>
      <c r="B4" s="10">
        <v>27.472999999999999</v>
      </c>
    </row>
    <row r="5" spans="1:2" x14ac:dyDescent="0.25">
      <c r="A5" s="9">
        <v>42125</v>
      </c>
      <c r="B5" s="10">
        <v>27.434999999999999</v>
      </c>
    </row>
    <row r="6" spans="1:2" x14ac:dyDescent="0.25">
      <c r="A6" s="9">
        <v>42156</v>
      </c>
      <c r="B6" s="10">
        <v>27.463000000000001</v>
      </c>
    </row>
    <row r="7" spans="1:2" x14ac:dyDescent="0.25">
      <c r="A7" s="9">
        <v>42186</v>
      </c>
      <c r="B7" s="10">
        <v>27.245999999999999</v>
      </c>
    </row>
    <row r="8" spans="1:2" x14ac:dyDescent="0.25">
      <c r="A8" s="9">
        <v>42217</v>
      </c>
      <c r="B8" s="10">
        <v>27.053000000000001</v>
      </c>
    </row>
    <row r="9" spans="1:2" x14ac:dyDescent="0.25">
      <c r="A9" s="9">
        <v>42248</v>
      </c>
      <c r="B9" s="10">
        <v>27.047999999999998</v>
      </c>
    </row>
    <row r="10" spans="1:2" x14ac:dyDescent="0.25">
      <c r="A10" s="9">
        <v>42278</v>
      </c>
      <c r="B10" s="10">
        <v>27.207999999999998</v>
      </c>
    </row>
    <row r="11" spans="1:2" x14ac:dyDescent="0.25">
      <c r="A11" s="9">
        <v>42309</v>
      </c>
      <c r="B11" s="10">
        <v>27.113</v>
      </c>
    </row>
    <row r="12" spans="1:2" x14ac:dyDescent="0.25">
      <c r="A12" s="9">
        <v>42339</v>
      </c>
      <c r="B12" s="10">
        <v>27.024000000000001</v>
      </c>
    </row>
    <row r="13" spans="1:2" x14ac:dyDescent="0.25">
      <c r="A13" s="9">
        <v>42370</v>
      </c>
      <c r="B13" s="10">
        <v>27.029</v>
      </c>
    </row>
    <row r="14" spans="1:2" x14ac:dyDescent="0.25">
      <c r="A14" s="9">
        <v>42401</v>
      </c>
      <c r="B14" s="10">
        <v>27.021000000000001</v>
      </c>
    </row>
    <row r="15" spans="1:2" x14ac:dyDescent="0.25">
      <c r="A15" s="9">
        <v>42430</v>
      </c>
      <c r="B15" s="10">
        <v>27.064</v>
      </c>
    </row>
    <row r="16" spans="1:2" x14ac:dyDescent="0.25">
      <c r="A16" s="9">
        <v>42461</v>
      </c>
      <c r="B16" s="10">
        <v>27.074999999999999</v>
      </c>
    </row>
    <row r="17" spans="1:2" x14ac:dyDescent="0.25">
      <c r="A17" s="9">
        <v>42491</v>
      </c>
      <c r="B17" s="10">
        <v>27.045000000000002</v>
      </c>
    </row>
    <row r="18" spans="1:2" x14ac:dyDescent="0.25">
      <c r="A18" s="9">
        <v>42522</v>
      </c>
      <c r="B18" s="10">
        <v>27.021000000000001</v>
      </c>
    </row>
    <row r="19" spans="1:2" x14ac:dyDescent="0.25">
      <c r="A19" s="9">
        <v>42552</v>
      </c>
      <c r="B19" s="10">
        <v>27.114000000000001</v>
      </c>
    </row>
    <row r="20" spans="1:2" x14ac:dyDescent="0.25">
      <c r="A20" s="9">
        <v>42583</v>
      </c>
      <c r="B20" s="10">
        <v>27.045000000000002</v>
      </c>
    </row>
    <row r="21" spans="1:2" x14ac:dyDescent="0.25">
      <c r="A21" s="9">
        <v>42614</v>
      </c>
      <c r="B21" s="10">
        <v>27.024999999999999</v>
      </c>
    </row>
    <row r="22" spans="1:2" x14ac:dyDescent="0.25">
      <c r="A22" s="9">
        <v>42644</v>
      </c>
      <c r="B22" s="10">
        <v>27.021999999999998</v>
      </c>
    </row>
    <row r="23" spans="1:2" x14ac:dyDescent="0.25">
      <c r="A23" s="9">
        <v>42675</v>
      </c>
      <c r="B23" s="10">
        <v>27.021999999999998</v>
      </c>
    </row>
    <row r="24" spans="1:2" x14ac:dyDescent="0.25">
      <c r="A24" s="9">
        <v>42705</v>
      </c>
      <c r="B24" s="10">
        <v>27.045000000000002</v>
      </c>
    </row>
    <row r="25" spans="1:2" x14ac:dyDescent="0.25">
      <c r="A25" s="9">
        <v>42736</v>
      </c>
      <c r="B25" s="10">
        <v>27.021000000000001</v>
      </c>
    </row>
    <row r="26" spans="1:2" x14ac:dyDescent="0.25">
      <c r="A26" s="9">
        <v>42767</v>
      </c>
      <c r="B26" s="10">
        <v>27.021999999999998</v>
      </c>
    </row>
    <row r="27" spans="1:2" x14ac:dyDescent="0.25">
      <c r="A27" s="9">
        <v>42795</v>
      </c>
      <c r="B27" s="10">
        <v>27.021000000000001</v>
      </c>
    </row>
    <row r="28" spans="1:2" x14ac:dyDescent="0.25">
      <c r="A28" s="9">
        <v>42826</v>
      </c>
      <c r="B28" s="10">
        <v>27.021999999999998</v>
      </c>
    </row>
    <row r="29" spans="1:2" x14ac:dyDescent="0.25">
      <c r="A29" s="9">
        <v>42856</v>
      </c>
      <c r="B29" s="10">
        <v>26.937000000000001</v>
      </c>
    </row>
    <row r="30" spans="1:2" x14ac:dyDescent="0.25">
      <c r="A30" s="9">
        <v>42887</v>
      </c>
      <c r="B30" s="10">
        <v>26.466999999999999</v>
      </c>
    </row>
    <row r="31" spans="1:2" x14ac:dyDescent="0.25">
      <c r="A31" s="9">
        <v>42917</v>
      </c>
      <c r="B31" s="10">
        <v>26.3</v>
      </c>
    </row>
    <row r="32" spans="1:2" x14ac:dyDescent="0.25">
      <c r="A32" s="9">
        <v>42948</v>
      </c>
      <c r="B32" s="10">
        <v>26.047999999999998</v>
      </c>
    </row>
    <row r="33" spans="1:2" x14ac:dyDescent="0.25">
      <c r="A33" s="9">
        <v>42979</v>
      </c>
      <c r="B33" s="10">
        <v>26.045000000000002</v>
      </c>
    </row>
    <row r="34" spans="1:2" x14ac:dyDescent="0.25">
      <c r="A34" s="9">
        <v>43009</v>
      </c>
      <c r="B34" s="10">
        <v>26.041</v>
      </c>
    </row>
    <row r="35" spans="1:2" x14ac:dyDescent="0.25">
      <c r="A35" s="9">
        <v>43040</v>
      </c>
      <c r="B35" s="10">
        <v>25.645</v>
      </c>
    </row>
    <row r="36" spans="1:2" x14ac:dyDescent="0.25">
      <c r="A36" s="9">
        <v>43070</v>
      </c>
      <c r="B36" s="10">
        <v>25.474</v>
      </c>
    </row>
    <row r="37" spans="1:2" x14ac:dyDescent="0.25">
      <c r="A37" s="9">
        <v>43101</v>
      </c>
      <c r="B37" s="10">
        <v>25.645</v>
      </c>
    </row>
    <row r="38" spans="1:2" x14ac:dyDescent="0.25">
      <c r="A38" s="9">
        <v>43132</v>
      </c>
      <c r="B38" s="10">
        <v>25.33</v>
      </c>
    </row>
    <row r="39" spans="1:2" x14ac:dyDescent="0.25">
      <c r="A39" s="9">
        <v>43160</v>
      </c>
      <c r="B39" s="10">
        <v>25.398</v>
      </c>
    </row>
    <row r="40" spans="1:2" x14ac:dyDescent="0.25">
      <c r="A40" s="9">
        <v>43191</v>
      </c>
      <c r="B40" s="10">
        <v>25.462</v>
      </c>
    </row>
    <row r="41" spans="1:2" x14ac:dyDescent="0.25">
      <c r="A41" s="9">
        <v>43221</v>
      </c>
      <c r="B41" s="10">
        <v>25.471</v>
      </c>
    </row>
    <row r="42" spans="1:2" x14ac:dyDescent="0.25">
      <c r="A42" s="9">
        <v>43252</v>
      </c>
      <c r="B42" s="10">
        <v>25.835000000000001</v>
      </c>
    </row>
    <row r="43" spans="1:2" x14ac:dyDescent="0.25">
      <c r="A43" s="9">
        <v>43282</v>
      </c>
      <c r="B43" s="10">
        <v>26.001000000000001</v>
      </c>
    </row>
    <row r="44" spans="1:2" x14ac:dyDescent="0.25">
      <c r="A44" s="9">
        <v>43313</v>
      </c>
      <c r="B44" s="10">
        <v>25.623999999999999</v>
      </c>
    </row>
    <row r="45" spans="1:2" x14ac:dyDescent="0.25">
      <c r="A45" s="9">
        <v>43344</v>
      </c>
      <c r="B45" s="10">
        <v>25.748999999999999</v>
      </c>
    </row>
    <row r="46" spans="1:2" x14ac:dyDescent="0.25">
      <c r="A46" s="9">
        <v>43374</v>
      </c>
      <c r="B46" s="10">
        <v>25.715</v>
      </c>
    </row>
    <row r="47" spans="1:2" x14ac:dyDescent="0.25">
      <c r="A47" s="9">
        <v>43405</v>
      </c>
      <c r="B47" s="10">
        <v>25.87</v>
      </c>
    </row>
    <row r="48" spans="1:2" x14ac:dyDescent="0.25">
      <c r="A48" s="9">
        <v>43435</v>
      </c>
      <c r="B48" s="10">
        <v>25.966999999999999</v>
      </c>
    </row>
    <row r="49" spans="1:2" x14ac:dyDescent="0.25">
      <c r="A49" s="9">
        <v>43466</v>
      </c>
      <c r="B49" s="10">
        <v>25.777999999999999</v>
      </c>
    </row>
    <row r="50" spans="1:2" x14ac:dyDescent="0.25">
      <c r="A50" s="9">
        <v>43497</v>
      </c>
      <c r="B50" s="10">
        <v>25.802</v>
      </c>
    </row>
    <row r="51" spans="1:2" x14ac:dyDescent="0.25">
      <c r="A51" s="9">
        <v>43525</v>
      </c>
      <c r="B51" s="10">
        <v>25.661000000000001</v>
      </c>
    </row>
    <row r="52" spans="1:2" x14ac:dyDescent="0.25">
      <c r="A52" s="9">
        <v>43556</v>
      </c>
      <c r="B52" s="10">
        <v>25.786000000000001</v>
      </c>
    </row>
    <row r="53" spans="1:2" x14ac:dyDescent="0.25">
      <c r="A53" s="9">
        <v>43586</v>
      </c>
      <c r="B53" s="10">
        <v>25.681999999999999</v>
      </c>
    </row>
    <row r="54" spans="1:2" x14ac:dyDescent="0.25">
      <c r="A54" s="9">
        <v>43617</v>
      </c>
      <c r="B54" s="10">
        <v>25.843</v>
      </c>
    </row>
    <row r="55" spans="1:2" x14ac:dyDescent="0.25">
      <c r="A55" s="9">
        <v>43647</v>
      </c>
      <c r="B55" s="10">
        <v>25.434000000000001</v>
      </c>
    </row>
    <row r="56" spans="1:2" x14ac:dyDescent="0.25">
      <c r="A56" s="9">
        <v>43678</v>
      </c>
      <c r="B56" s="10">
        <v>25.65</v>
      </c>
    </row>
    <row r="57" spans="1:2" x14ac:dyDescent="0.25">
      <c r="A57" s="9">
        <v>43709</v>
      </c>
      <c r="B57" s="10">
        <v>25.853000000000002</v>
      </c>
    </row>
    <row r="58" spans="1:2" x14ac:dyDescent="0.25">
      <c r="A58" s="9">
        <v>43739</v>
      </c>
      <c r="B58" s="10">
        <v>25.841999999999999</v>
      </c>
    </row>
    <row r="59" spans="1:2" x14ac:dyDescent="0.25">
      <c r="A59" s="9">
        <v>43770</v>
      </c>
      <c r="B59" s="10">
        <v>25.512</v>
      </c>
    </row>
    <row r="60" spans="1:2" x14ac:dyDescent="0.25">
      <c r="A60" s="9">
        <v>43800</v>
      </c>
      <c r="B60" s="10">
        <v>25.574000000000002</v>
      </c>
    </row>
    <row r="61" spans="1:2" x14ac:dyDescent="0.25">
      <c r="A61" s="9">
        <v>43831</v>
      </c>
      <c r="B61" s="10">
        <v>25.463000000000001</v>
      </c>
    </row>
    <row r="62" spans="1:2" x14ac:dyDescent="0.25">
      <c r="A62" s="9">
        <v>43862</v>
      </c>
      <c r="B62" s="10">
        <v>25.25</v>
      </c>
    </row>
    <row r="63" spans="1:2" x14ac:dyDescent="0.25">
      <c r="A63" s="9">
        <v>43891</v>
      </c>
      <c r="B63" s="10">
        <v>25.283000000000001</v>
      </c>
    </row>
    <row r="64" spans="1:2" x14ac:dyDescent="0.25">
      <c r="A64" s="9">
        <v>43922</v>
      </c>
      <c r="B64" s="10">
        <v>27.315000000000001</v>
      </c>
    </row>
    <row r="65" spans="1:2" x14ac:dyDescent="0.25">
      <c r="A65" s="9">
        <v>43952</v>
      </c>
      <c r="B65" s="10">
        <v>27.125</v>
      </c>
    </row>
    <row r="66" spans="1:2" x14ac:dyDescent="0.25">
      <c r="A66" s="9">
        <v>43983</v>
      </c>
      <c r="B66" s="10">
        <v>27.016999999999999</v>
      </c>
    </row>
    <row r="67" spans="1:2" x14ac:dyDescent="0.25">
      <c r="A67" s="9">
        <v>44013</v>
      </c>
      <c r="B67" s="10">
        <v>26.847999999999999</v>
      </c>
    </row>
    <row r="68" spans="1:2" x14ac:dyDescent="0.25">
      <c r="A68" s="9">
        <v>44044</v>
      </c>
      <c r="B68" s="10">
        <v>26.248000000000001</v>
      </c>
    </row>
    <row r="69" spans="1:2" x14ac:dyDescent="0.25">
      <c r="A69" s="9">
        <v>44075</v>
      </c>
      <c r="B69" s="10">
        <v>26.2</v>
      </c>
    </row>
    <row r="70" spans="1:2" x14ac:dyDescent="0.25">
      <c r="A70" s="9">
        <v>44105</v>
      </c>
      <c r="B70" s="10">
        <v>27.148</v>
      </c>
    </row>
    <row r="71" spans="1:2" x14ac:dyDescent="0.25">
      <c r="A71" s="9">
        <v>44136</v>
      </c>
      <c r="B71" s="10">
        <v>27.367999999999999</v>
      </c>
    </row>
    <row r="72" spans="1:2" x14ac:dyDescent="0.25">
      <c r="A72" s="9">
        <v>44166</v>
      </c>
      <c r="B72" s="10">
        <v>26.213000000000001</v>
      </c>
    </row>
    <row r="73" spans="1:2" x14ac:dyDescent="0.25">
      <c r="A73" s="9">
        <v>44197</v>
      </c>
      <c r="B73" s="10">
        <v>26.251999999999999</v>
      </c>
    </row>
    <row r="74" spans="1:2" x14ac:dyDescent="0.25">
      <c r="A74" s="9">
        <v>44228</v>
      </c>
      <c r="B74" s="10">
        <v>26.114000000000001</v>
      </c>
    </row>
    <row r="75" spans="1:2" x14ac:dyDescent="0.25">
      <c r="A75" s="9">
        <v>44256</v>
      </c>
      <c r="B75" s="10">
        <v>26.11</v>
      </c>
    </row>
    <row r="76" spans="1:2" x14ac:dyDescent="0.25">
      <c r="A76" s="9">
        <v>44287</v>
      </c>
      <c r="B76" s="10">
        <v>26.122</v>
      </c>
    </row>
    <row r="77" spans="1:2" x14ac:dyDescent="0.25">
      <c r="A77" s="9">
        <v>44317</v>
      </c>
      <c r="B77" s="10">
        <v>25.817</v>
      </c>
    </row>
    <row r="78" spans="1:2" x14ac:dyDescent="0.25">
      <c r="A78" s="9">
        <v>44348</v>
      </c>
      <c r="B78" s="10">
        <v>25.451000000000001</v>
      </c>
    </row>
    <row r="79" spans="1:2" x14ac:dyDescent="0.25">
      <c r="A79" s="9">
        <v>44378</v>
      </c>
      <c r="B79" s="10">
        <v>25.477</v>
      </c>
    </row>
    <row r="80" spans="1:2" x14ac:dyDescent="0.25">
      <c r="A80" s="9">
        <v>44409</v>
      </c>
      <c r="B80" s="10">
        <v>25.506</v>
      </c>
    </row>
    <row r="81" spans="1:2" x14ac:dyDescent="0.25">
      <c r="A81" s="9">
        <v>44440</v>
      </c>
      <c r="B81" s="10">
        <v>25.565999999999999</v>
      </c>
    </row>
    <row r="82" spans="1:2" x14ac:dyDescent="0.25">
      <c r="A82" s="9">
        <v>44470</v>
      </c>
      <c r="B82" s="10">
        <v>25.457000000000001</v>
      </c>
    </row>
    <row r="83" spans="1:2" x14ac:dyDescent="0.25">
      <c r="A83" s="9">
        <v>44501</v>
      </c>
      <c r="B83" s="10">
        <v>25.709</v>
      </c>
    </row>
    <row r="84" spans="1:2" x14ac:dyDescent="0.25">
      <c r="A84" s="9">
        <v>44531</v>
      </c>
      <c r="B84" s="10">
        <v>25.670999999999999</v>
      </c>
    </row>
    <row r="85" spans="1:2" x14ac:dyDescent="0.25">
      <c r="A85" s="9">
        <v>44562</v>
      </c>
      <c r="B85" s="10">
        <v>24.917000000000002</v>
      </c>
    </row>
    <row r="86" spans="1:2" x14ac:dyDescent="0.25">
      <c r="A86" s="9">
        <v>44593</v>
      </c>
      <c r="B86" s="10">
        <v>24.443000000000001</v>
      </c>
    </row>
    <row r="87" spans="1:2" x14ac:dyDescent="0.25">
      <c r="A87" s="9">
        <v>44621</v>
      </c>
      <c r="B87" s="10">
        <v>24.66</v>
      </c>
    </row>
    <row r="88" spans="1:2" x14ac:dyDescent="0.25">
      <c r="A88" s="9">
        <v>44652</v>
      </c>
      <c r="B88" s="10">
        <v>24.45</v>
      </c>
    </row>
    <row r="89" spans="1:2" x14ac:dyDescent="0.25">
      <c r="A89" s="9">
        <v>44682</v>
      </c>
      <c r="B89" s="10">
        <v>24.526</v>
      </c>
    </row>
    <row r="90" spans="1:2" x14ac:dyDescent="0.25">
      <c r="A90" s="9">
        <v>44713</v>
      </c>
      <c r="B90" s="10">
        <v>24.712</v>
      </c>
    </row>
    <row r="91" spans="1:2" x14ac:dyDescent="0.25">
      <c r="A91" s="9">
        <v>44743</v>
      </c>
      <c r="B91" s="10">
        <v>24.739000000000001</v>
      </c>
    </row>
    <row r="92" spans="1:2" x14ac:dyDescent="0.25">
      <c r="A92" s="9">
        <v>44774</v>
      </c>
      <c r="B92" s="11">
        <v>24.609000000000002</v>
      </c>
    </row>
    <row r="93" spans="1:2" x14ac:dyDescent="0.25">
      <c r="A93" s="9">
        <v>44805</v>
      </c>
      <c r="B93" s="86">
        <v>24.577000000000002</v>
      </c>
    </row>
    <row r="94" spans="1:2" x14ac:dyDescent="0.25">
      <c r="A94" s="9">
        <v>44835</v>
      </c>
      <c r="B94" s="86">
        <v>24.687000000000001</v>
      </c>
    </row>
    <row r="95" spans="1:2" x14ac:dyDescent="0.25">
      <c r="A95" s="9">
        <v>44866</v>
      </c>
      <c r="B95" s="86">
        <v>24.465</v>
      </c>
    </row>
    <row r="96" spans="1:2" x14ac:dyDescent="0.25">
      <c r="A96" s="9">
        <v>44896</v>
      </c>
      <c r="B96" s="87">
        <v>24.334</v>
      </c>
    </row>
    <row r="97" spans="1:2" x14ac:dyDescent="0.25">
      <c r="A97" s="9">
        <v>44927</v>
      </c>
      <c r="B97" s="86">
        <v>24.190999999999999</v>
      </c>
    </row>
    <row r="98" spans="1:2" x14ac:dyDescent="0.25">
      <c r="A98" s="9">
        <v>44958</v>
      </c>
      <c r="B98" s="86">
        <v>23.861000000000001</v>
      </c>
    </row>
    <row r="99" spans="1:2" x14ac:dyDescent="0.25">
      <c r="A99" s="9">
        <v>44986</v>
      </c>
      <c r="B99" s="86">
        <v>23.619</v>
      </c>
    </row>
    <row r="100" spans="1:2" x14ac:dyDescent="0.25">
      <c r="A100" s="9">
        <v>45017</v>
      </c>
      <c r="B100" s="86">
        <v>23.547000000000001</v>
      </c>
    </row>
    <row r="101" spans="1:2" x14ac:dyDescent="0.25">
      <c r="A101" s="9">
        <v>45047</v>
      </c>
      <c r="B101" s="86">
        <v>23.512</v>
      </c>
    </row>
    <row r="102" spans="1:2" x14ac:dyDescent="0.25">
      <c r="A102" s="9">
        <v>45078</v>
      </c>
      <c r="B102" s="86">
        <v>23.709</v>
      </c>
    </row>
    <row r="103" spans="1:2" x14ac:dyDescent="0.25">
      <c r="A103" s="9">
        <v>45108</v>
      </c>
      <c r="B103" s="86">
        <v>23.686</v>
      </c>
    </row>
    <row r="104" spans="1:2" x14ac:dyDescent="0.25">
      <c r="A104" s="9">
        <v>45139</v>
      </c>
      <c r="B104" s="86">
        <v>24.027999999999999</v>
      </c>
    </row>
    <row r="105" spans="1:2" x14ac:dyDescent="0.25">
      <c r="A105" s="9">
        <v>45170</v>
      </c>
      <c r="B105" s="86">
        <v>24.106999999999999</v>
      </c>
    </row>
    <row r="106" spans="1:2" x14ac:dyDescent="0.25">
      <c r="A106" s="9">
        <v>45200</v>
      </c>
      <c r="B106" s="86">
        <v>24.378</v>
      </c>
    </row>
    <row r="107" spans="1:2" x14ac:dyDescent="0.25">
      <c r="A107" s="9">
        <v>45231</v>
      </c>
      <c r="B107" s="86">
        <v>24.556999999999999</v>
      </c>
    </row>
    <row r="108" spans="1:2" x14ac:dyDescent="0.25">
      <c r="A108" s="9">
        <v>45261</v>
      </c>
      <c r="B108" s="86">
        <v>24.26</v>
      </c>
    </row>
    <row r="109" spans="1:2" x14ac:dyDescent="0.25">
      <c r="A109" s="9">
        <v>45292</v>
      </c>
      <c r="B109" s="86">
        <v>24.713999999999999</v>
      </c>
    </row>
    <row r="110" spans="1:2" x14ac:dyDescent="0.25">
      <c r="A110" s="9">
        <v>45323</v>
      </c>
      <c r="B110" s="86">
        <v>24.831</v>
      </c>
    </row>
    <row r="111" spans="1:2" x14ac:dyDescent="0.25">
      <c r="A111" s="9">
        <v>45352</v>
      </c>
      <c r="B111" s="86">
        <v>25.352</v>
      </c>
    </row>
    <row r="112" spans="1:2" x14ac:dyDescent="0.25">
      <c r="A112" s="9">
        <v>45383</v>
      </c>
      <c r="B112" s="86">
        <v>25.277000000000001</v>
      </c>
    </row>
    <row r="113" spans="1:2" x14ac:dyDescent="0.25">
      <c r="A113" s="9">
        <v>45413</v>
      </c>
      <c r="B113" s="86">
        <v>25.175000000000001</v>
      </c>
    </row>
    <row r="114" spans="1:2" x14ac:dyDescent="0.25">
      <c r="A114" s="9">
        <v>45444</v>
      </c>
      <c r="B114" s="87">
        <v>24.77</v>
      </c>
    </row>
    <row r="115" spans="1:2" x14ac:dyDescent="0.25">
      <c r="A115" s="9">
        <v>45474</v>
      </c>
      <c r="B115" s="86">
        <v>24.933</v>
      </c>
    </row>
    <row r="116" spans="1:2" x14ac:dyDescent="0.25">
      <c r="A116" s="9">
        <v>45505</v>
      </c>
      <c r="B116" s="86">
        <v>25.428999999999998</v>
      </c>
    </row>
    <row r="117" spans="1:2" x14ac:dyDescent="0.25">
      <c r="A117" s="9">
        <v>45536</v>
      </c>
      <c r="B117" s="86">
        <v>25.042999999999999</v>
      </c>
    </row>
    <row r="118" spans="1:2" x14ac:dyDescent="0.25">
      <c r="A118" s="9">
        <v>45566</v>
      </c>
      <c r="B118" s="86">
        <v>25.158000000000001</v>
      </c>
    </row>
    <row r="119" spans="1:2" x14ac:dyDescent="0.25">
      <c r="A119" s="9">
        <v>45597</v>
      </c>
      <c r="B119" s="86">
        <v>25.376999999999999</v>
      </c>
    </row>
    <row r="120" spans="1:2" x14ac:dyDescent="0.25">
      <c r="A120" s="9">
        <v>45627</v>
      </c>
      <c r="B120" s="86">
        <v>25.271000000000001</v>
      </c>
    </row>
    <row r="121" spans="1:2" x14ac:dyDescent="0.25">
      <c r="A121" s="9">
        <v>45658</v>
      </c>
      <c r="B121" s="86">
        <v>25.225999999999999</v>
      </c>
    </row>
    <row r="122" spans="1:2" x14ac:dyDescent="0.25">
      <c r="A122" s="9">
        <v>45689</v>
      </c>
      <c r="B122" s="86">
        <v>25.120999999999999</v>
      </c>
    </row>
    <row r="123" spans="1:2" x14ac:dyDescent="0.25">
      <c r="A123" s="9">
        <v>45717</v>
      </c>
      <c r="B123" s="86">
        <v>24.986999999999998</v>
      </c>
    </row>
    <row r="124" spans="1:2" x14ac:dyDescent="0.25">
      <c r="A124" s="9">
        <v>45748</v>
      </c>
      <c r="B124" s="86">
        <v>24.96</v>
      </c>
    </row>
    <row r="125" spans="1:2" x14ac:dyDescent="0.25">
      <c r="A125" s="9">
        <v>45778</v>
      </c>
      <c r="B125" s="86">
        <v>24.922000000000001</v>
      </c>
    </row>
    <row r="126" spans="1:2" x14ac:dyDescent="0.25">
      <c r="A126" s="9">
        <v>45809</v>
      </c>
      <c r="B126" s="86">
        <v>24.907</v>
      </c>
    </row>
    <row r="127" spans="1:2" x14ac:dyDescent="0.25">
      <c r="A127" s="9">
        <v>45839</v>
      </c>
      <c r="B127" s="86">
        <v>24.748000000000001</v>
      </c>
    </row>
    <row r="128" spans="1:2" x14ac:dyDescent="0.25">
      <c r="A128" s="9">
        <v>45870</v>
      </c>
      <c r="B128" s="86">
        <v>24.562000000000001</v>
      </c>
    </row>
    <row r="129" spans="1:2" x14ac:dyDescent="0.25">
      <c r="A129" s="9">
        <v>45901</v>
      </c>
      <c r="B129" s="86">
        <v>24.556999999999999</v>
      </c>
    </row>
    <row r="130" spans="1:2" x14ac:dyDescent="0.25">
      <c r="A130" s="9">
        <v>45931</v>
      </c>
      <c r="B130" s="86">
        <v>24.302</v>
      </c>
    </row>
    <row r="131" spans="1:2" x14ac:dyDescent="0.25">
      <c r="A131" s="9">
        <v>45962</v>
      </c>
      <c r="B131" s="86">
        <v>24.378</v>
      </c>
    </row>
    <row r="132" spans="1:2" x14ac:dyDescent="0.25">
      <c r="A132" s="9">
        <v>45992</v>
      </c>
      <c r="B132" s="86">
        <v>24.173999999999999</v>
      </c>
    </row>
    <row r="133" spans="1:2" x14ac:dyDescent="0.25">
      <c r="A133" s="9">
        <v>46023</v>
      </c>
      <c r="B133" s="86">
        <v>24.254999999999999</v>
      </c>
    </row>
    <row r="134" spans="1:2" x14ac:dyDescent="0.25">
      <c r="A134" s="9">
        <v>46054</v>
      </c>
      <c r="B134" s="87">
        <v>24.335000000000001</v>
      </c>
    </row>
    <row r="135" spans="1:2" x14ac:dyDescent="0.25">
      <c r="A135" s="9">
        <v>46082</v>
      </c>
      <c r="B135" s="86">
        <v>24.245999999999999</v>
      </c>
    </row>
    <row r="136" spans="1:2" x14ac:dyDescent="0.25">
      <c r="A136" s="9">
        <v>46113</v>
      </c>
      <c r="B136" s="86">
        <v>24.555</v>
      </c>
    </row>
    <row r="137" spans="1:2" x14ac:dyDescent="0.25">
      <c r="A137" s="9">
        <v>46143</v>
      </c>
      <c r="B137" s="86">
        <v>24.382000000000001</v>
      </c>
    </row>
    <row r="138" spans="1:2" x14ac:dyDescent="0.25">
      <c r="A138" s="9">
        <v>46174</v>
      </c>
      <c r="B138" s="86">
        <v>24.292999999999999</v>
      </c>
    </row>
    <row r="139" spans="1:2" x14ac:dyDescent="0.25">
      <c r="A139" s="9">
        <v>46204</v>
      </c>
      <c r="B139" s="87">
        <v>24.262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Žadatel a data za období N</vt:lpstr>
      <vt:lpstr>Data za období (N-1)</vt:lpstr>
      <vt:lpstr>Data za období (N-2)</vt:lpstr>
      <vt:lpstr>Tisk - Prohlášení</vt:lpstr>
      <vt:lpstr>Velikost podniku</vt:lpstr>
      <vt:lpstr>měny</vt:lpstr>
      <vt:lpstr>Kurzy ECB</vt:lpstr>
    </vt:vector>
  </TitlesOfParts>
  <Company>SFZP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Navratil Lukas</dc:creator>
  <cp:lastModifiedBy>Šlapáková Jana</cp:lastModifiedBy>
  <cp:lastPrinted>2022-09-29T14:08:33Z</cp:lastPrinted>
  <dcterms:created xsi:type="dcterms:W3CDTF">2022-09-06T06:03:37Z</dcterms:created>
  <dcterms:modified xsi:type="dcterms:W3CDTF">2026-07-08T13:15:13Z</dcterms:modified>
</cp:coreProperties>
</file>